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135" windowHeight="8130" firstSheet="6" activeTab="6"/>
  </bookViews>
  <sheets>
    <sheet name="pago julio" sheetId="1" r:id="rId1"/>
    <sheet name="pago junio" sheetId="2" r:id="rId2"/>
    <sheet name="pago mayo" sheetId="3" r:id="rId3"/>
    <sheet name="pago agosto" sheetId="4" r:id="rId4"/>
    <sheet name="agosto 2da parte" sheetId="5" r:id="rId5"/>
    <sheet name="agosto 3ra parte" sheetId="6" r:id="rId6"/>
    <sheet name="servicio de ambulancia " sheetId="7" r:id="rId7"/>
    <sheet name="Hoja1" sheetId="8" r:id="rId8"/>
  </sheets>
  <definedNames>
    <definedName name="_xlnm.Print_Titles" localSheetId="6">'servicio de ambulancia '!$4:$6</definedName>
  </definedNames>
  <calcPr calcId="144525" fullCalcOnLoad="1"/>
</workbook>
</file>

<file path=xl/calcChain.xml><?xml version="1.0" encoding="utf-8"?>
<calcChain xmlns="http://schemas.openxmlformats.org/spreadsheetml/2006/main">
  <c r="D18" i="6" l="1"/>
  <c r="J13" i="6"/>
  <c r="K13" i="6"/>
  <c r="I14" i="6"/>
  <c r="J12" i="6"/>
  <c r="K12" i="6"/>
  <c r="J11" i="6"/>
  <c r="K11" i="6"/>
  <c r="J10" i="6"/>
  <c r="K10" i="6"/>
  <c r="J9" i="6"/>
  <c r="J14" i="6"/>
  <c r="J8" i="6"/>
  <c r="I14" i="5"/>
  <c r="J13" i="5"/>
  <c r="K13" i="5"/>
  <c r="J12" i="5"/>
  <c r="K12" i="5"/>
  <c r="J11" i="5"/>
  <c r="K11" i="5"/>
  <c r="J10" i="5"/>
  <c r="K10" i="5"/>
  <c r="J9" i="5"/>
  <c r="K9" i="5"/>
  <c r="J8" i="5"/>
  <c r="J15" i="4"/>
  <c r="K15" i="4"/>
  <c r="J16" i="4"/>
  <c r="K16" i="4"/>
  <c r="I17" i="4"/>
  <c r="J14" i="4"/>
  <c r="K14" i="4"/>
  <c r="J13" i="4"/>
  <c r="K13" i="4"/>
  <c r="J12" i="4"/>
  <c r="K12" i="4"/>
  <c r="J11" i="4"/>
  <c r="K11" i="4"/>
  <c r="J10" i="4"/>
  <c r="K10" i="4"/>
  <c r="J9" i="4"/>
  <c r="K9" i="4"/>
  <c r="J8" i="4"/>
  <c r="K8" i="4"/>
  <c r="J10" i="1"/>
  <c r="K10" i="1"/>
  <c r="I29" i="3"/>
  <c r="J29" i="3"/>
  <c r="I28" i="3"/>
  <c r="J28" i="3"/>
  <c r="I27" i="3"/>
  <c r="J27" i="3"/>
  <c r="I26" i="3"/>
  <c r="J26" i="3"/>
  <c r="H31" i="3"/>
  <c r="I30" i="3"/>
  <c r="J30" i="3"/>
  <c r="I25" i="3"/>
  <c r="J25" i="3"/>
  <c r="I15" i="3"/>
  <c r="J15" i="3"/>
  <c r="I14" i="3"/>
  <c r="J14" i="3"/>
  <c r="I13" i="3"/>
  <c r="J13" i="3"/>
  <c r="I12" i="3"/>
  <c r="J12" i="3"/>
  <c r="I11" i="3"/>
  <c r="J11" i="3"/>
  <c r="I10" i="3"/>
  <c r="J10" i="3"/>
  <c r="I9" i="3"/>
  <c r="J9" i="3"/>
  <c r="I8" i="3"/>
  <c r="I31" i="3"/>
  <c r="I18" i="2"/>
  <c r="J18" i="2"/>
  <c r="I17" i="2"/>
  <c r="J17" i="2"/>
  <c r="I16" i="2"/>
  <c r="J16" i="2"/>
  <c r="I15" i="2"/>
  <c r="J15" i="2"/>
  <c r="I14" i="2"/>
  <c r="J14" i="2"/>
  <c r="I13" i="2"/>
  <c r="J13" i="2"/>
  <c r="I12" i="2"/>
  <c r="J12" i="2"/>
  <c r="I11" i="2"/>
  <c r="J11" i="2"/>
  <c r="I10" i="2"/>
  <c r="J10" i="2"/>
  <c r="I9" i="2"/>
  <c r="I19" i="2"/>
  <c r="J9" i="2"/>
  <c r="I8" i="2"/>
  <c r="J8" i="2"/>
  <c r="H19" i="2"/>
  <c r="I21" i="1"/>
  <c r="J20" i="1"/>
  <c r="K20" i="1"/>
  <c r="J19" i="1"/>
  <c r="K19" i="1"/>
  <c r="J18" i="1"/>
  <c r="K18" i="1"/>
  <c r="J17" i="1"/>
  <c r="K17" i="1"/>
  <c r="J16" i="1"/>
  <c r="K16" i="1"/>
  <c r="J15" i="1"/>
  <c r="K15" i="1"/>
  <c r="J14" i="1"/>
  <c r="K14" i="1"/>
  <c r="J13" i="1"/>
  <c r="K13" i="1"/>
  <c r="J12" i="1"/>
  <c r="K12" i="1"/>
  <c r="J11" i="1"/>
  <c r="K11" i="1"/>
  <c r="J9" i="1"/>
  <c r="K9" i="1"/>
  <c r="J8" i="1"/>
  <c r="K8" i="1"/>
  <c r="K8" i="6"/>
  <c r="J14" i="5"/>
  <c r="K8" i="5"/>
  <c r="J21" i="1"/>
  <c r="K14" i="5"/>
  <c r="J19" i="2"/>
  <c r="K17" i="4"/>
  <c r="K21" i="1"/>
  <c r="J17" i="4"/>
  <c r="J8" i="3"/>
  <c r="J31" i="3"/>
  <c r="K9" i="6"/>
  <c r="K14" i="6"/>
</calcChain>
</file>

<file path=xl/sharedStrings.xml><?xml version="1.0" encoding="utf-8"?>
<sst xmlns="http://schemas.openxmlformats.org/spreadsheetml/2006/main" count="438" uniqueCount="166">
  <si>
    <t>fecha factura</t>
  </si>
  <si>
    <t>Qualit Car</t>
  </si>
  <si>
    <t xml:space="preserve">Chevy </t>
  </si>
  <si>
    <t>819 NGZ</t>
  </si>
  <si>
    <t>Tsuru</t>
  </si>
  <si>
    <t>821RWP</t>
  </si>
  <si>
    <t>La Cochera del Lincoln</t>
  </si>
  <si>
    <t>Pontiac</t>
  </si>
  <si>
    <t>810 NGZ</t>
  </si>
  <si>
    <t>Lavado de tanque de gasolina y sopleteo de líneas con cambio de sedazo</t>
  </si>
  <si>
    <t xml:space="preserve">ambulancia </t>
  </si>
  <si>
    <t>1 CTG</t>
  </si>
  <si>
    <t>Reparación general de frenos y cambio de baleros delanteros</t>
  </si>
  <si>
    <t>Sub-Total</t>
  </si>
  <si>
    <t>Total</t>
  </si>
  <si>
    <t>IVA</t>
  </si>
  <si>
    <t xml:space="preserve">No. de factura </t>
  </si>
  <si>
    <t>Proveedor</t>
  </si>
  <si>
    <t>Vehículo</t>
  </si>
  <si>
    <t xml:space="preserve">Placas </t>
  </si>
  <si>
    <t xml:space="preserve">Reparación </t>
  </si>
  <si>
    <t>Afinacion de motor, cambio de aceite y filtro, servicio de lavado y engrasado, servicio de verificación y limpieza y ajuste de frenos</t>
  </si>
  <si>
    <t xml:space="preserve">Neon </t>
  </si>
  <si>
    <t>381 PDE</t>
  </si>
  <si>
    <t>Cambio de un soporte de motor y cambio de un balero doble delantero</t>
  </si>
  <si>
    <t>Afinación de motor, cambio de aceite y filtro, servicio de lavado yengrasado, servicio de verificación y limpieza y ajsute de frenos</t>
  </si>
  <si>
    <t>466 PDC</t>
  </si>
  <si>
    <t>Cambio de manguera superior y anticongelante</t>
  </si>
  <si>
    <t xml:space="preserve">Autobus </t>
  </si>
  <si>
    <t>4 AXT</t>
  </si>
  <si>
    <t>Cambio de bandas de ventilador, cambio de banda de bomba hidrahulica y cambio de dos bandas del compresor</t>
  </si>
  <si>
    <t>Afinación de motor, cambio de aceite y filtro, Cambio de valvula de control de aire, cambio de regulador de presión de combustible, adaptar banda de motor, cambio de chapa de cajuela</t>
  </si>
  <si>
    <t>552 PJS</t>
  </si>
  <si>
    <t xml:space="preserve">Sincronizador de palanca de velocidades, reparación de defroster, carga de gas y servicio al compresor, reparar flecha lado derecho, reparar escape </t>
  </si>
  <si>
    <t>537 PLG</t>
  </si>
  <si>
    <t>Limpieza y ajsute de frenos</t>
  </si>
  <si>
    <t>822 RWP</t>
  </si>
  <si>
    <t>Reparacion general de frenos, cambio de balero doble trasero y reparación de odometro</t>
  </si>
  <si>
    <t>Afinación de motor, cambio de aceite y filtro, servicio de lavado y engrasado, servicio de verificación, limpieza y ajuste de frenos</t>
  </si>
  <si>
    <t xml:space="preserve">Ambulancia </t>
  </si>
  <si>
    <t>1 CTH</t>
  </si>
  <si>
    <t>2 CTG</t>
  </si>
  <si>
    <t>932 RWM</t>
  </si>
  <si>
    <t>Reparación general de frenos , cambio de baleros traseros y cambio de switch y pastilla</t>
  </si>
  <si>
    <t>Reparación general de frenos, cambio de cilindro trasero, reparar sistema electrico en general, cambio de espejo lateral y cambio de calaveras</t>
  </si>
  <si>
    <t xml:space="preserve">Total </t>
  </si>
  <si>
    <t>Subdirección de Servicios Generales</t>
  </si>
  <si>
    <t>Mantenimiento vehicular</t>
  </si>
  <si>
    <t>Facturas por pagar</t>
  </si>
  <si>
    <t xml:space="preserve">No. </t>
  </si>
  <si>
    <t>fecha para pago</t>
  </si>
  <si>
    <t>Reserva No.</t>
  </si>
  <si>
    <t>101 y 102</t>
  </si>
  <si>
    <t>Facturas pagadas en el mes de junio</t>
  </si>
  <si>
    <t>Quality Car</t>
  </si>
  <si>
    <t>F-250</t>
  </si>
  <si>
    <t>2CTF</t>
  </si>
  <si>
    <t>Verificación vehicular , afinación, mano deobra de extraer dos birlos de ruedas,  birlos nuevos, tuercas nuevas, banda de motor , polea de banda, mano de obra, cambio de aceite y filtro, cambio de líquido de frenos y purgado al sistema</t>
  </si>
  <si>
    <t>Combi</t>
  </si>
  <si>
    <t>4 CTE</t>
  </si>
  <si>
    <t>Espejo lateral derecho con Instalacion, veriificación, afinación y servicio a carburador, lavado y engrasado, cambio de juntas y retenes de motor (fuga de aceite), mano de obra (bajar motor), Revisión limpieza y ajuste a frenos, cambio de anticongelante</t>
  </si>
  <si>
    <t>1 CTF</t>
  </si>
  <si>
    <t>Verificación, servicio a sensores para passar verificación, reparación de sistema de limpiezadores, reparación de corto en el tablero, Balatas delanteras con mano de obra, banda unica polea de banda mano de obra</t>
  </si>
  <si>
    <t>4 CTF</t>
  </si>
  <si>
    <t>Cambio de bobina de inyección y reparación de líneas, discos y tambores, cambio  de baleros delanteros y reparación de yugo de escape</t>
  </si>
  <si>
    <t>243 PDD</t>
  </si>
  <si>
    <t>Afinación de motor, cambio de aceite y filtro, servicio de lavado y engrasadom servicio de verificación y limpieza y ajuste de frenos</t>
  </si>
  <si>
    <t>Neon</t>
  </si>
  <si>
    <t xml:space="preserve">Cambio de balero delantero y reparación escape </t>
  </si>
  <si>
    <t>5 CTF</t>
  </si>
  <si>
    <t>Instalar mangueras del tanque de la gasolina y base de toma</t>
  </si>
  <si>
    <t>Cambio de Clutch con rectificado de volante, reparar concha de caja</t>
  </si>
  <si>
    <t>3 AXT</t>
  </si>
  <si>
    <t>Cambio de bandas  de ventilador , cambio de bandas de bomba hidraulica, cambio de bandas de compresaor y reparar balancines</t>
  </si>
  <si>
    <t xml:space="preserve">Cambio de manguera superior de radiador y tubo de entrada </t>
  </si>
  <si>
    <t>Cambio de Bateria y checar regimen de carga</t>
  </si>
  <si>
    <t>Facturas pagadas en el mes de mayo</t>
  </si>
  <si>
    <t xml:space="preserve">La Cochera del Lincoln </t>
  </si>
  <si>
    <t>Cambio de bomba de gasolina y mangueras con abrazaderas, cambio de deposito de anticongelante</t>
  </si>
  <si>
    <t>Cherokee</t>
  </si>
  <si>
    <t>353 SXM</t>
  </si>
  <si>
    <t>Afinación de motor, cambio de aceite y filtro, servicio de lavado y engrasado, servicio de verificación, limpieza y ajsute de frenos</t>
  </si>
  <si>
    <t>Reparación  General de frenos, Cambio de birlos de mazas con tuercas, reparar lineas y señal de motoventilador</t>
  </si>
  <si>
    <t xml:space="preserve">Repración general de frenos </t>
  </si>
  <si>
    <t>Econoline</t>
  </si>
  <si>
    <t>4 CRW</t>
  </si>
  <si>
    <t>Reparar bobina primaria y suministrar la bobina secundaria del sistema del diesel y reparar lineas y corto en líneas de alimentación del sistema</t>
  </si>
  <si>
    <t>Afinación de motor, cambio de aceite y filtro , servicio de lavado y engrasado, limpieza y ajsute de frenos y servicio de verificación</t>
  </si>
  <si>
    <t xml:space="preserve">4 CRW </t>
  </si>
  <si>
    <t>Pick up</t>
  </si>
  <si>
    <t>9968 CC</t>
  </si>
  <si>
    <t>Afinación de motor, servicio de afinación, servicio de lavado y engrasado, limpieza y ajuste de frenos, cambio de aceite y filtro cambio de bateria y reparar sistema electrico en general.</t>
  </si>
  <si>
    <t>Reparación general de motor, empacar caja de velocidades, empacar  caja de dirección, cambio de tres soportes y reparación general de frenos con rectificado de discoa y tambores</t>
  </si>
  <si>
    <t>6 CTF</t>
  </si>
  <si>
    <t>Reparación de frenos generales con rectificado, cambio de dos cilindros auxiliares, cambio de dos baleros traseros interiores, cambio de manguera superior de radiador, reparación de luces auxiliares y suministrar tres plafones uno con base lateral, cambio de cable de bateria a marcha y cambio de terminales instalar sujetador, cambio de motor de limpiadores y pluma.</t>
  </si>
  <si>
    <t xml:space="preserve">Pick up </t>
  </si>
  <si>
    <t>1814 CE</t>
  </si>
  <si>
    <t>F 150</t>
  </si>
  <si>
    <t>Cambio de bateria, checar regimen de carga, reparar fuga de aceite en licuadora y repración de corto en líneas</t>
  </si>
  <si>
    <t>Autobus</t>
  </si>
  <si>
    <t xml:space="preserve"> 4 AXT</t>
  </si>
  <si>
    <t>Reparacion de juego axial del motor y clutch completo con rectificado devolante y mano de obra</t>
  </si>
  <si>
    <t>Facturas para pago Julio 2008</t>
  </si>
  <si>
    <t>Mantenimiento correctivo</t>
  </si>
  <si>
    <t xml:space="preserve">Afinación, cambio de aceite y filtro, lavado y engrasado, verificación vehicular, limpieza y ajuste de frenos </t>
  </si>
  <si>
    <t>Cambio de juntas de carter  motor y caja, juntas y retenes de palanca selectora, mano de obra, balatas delanteras y traseras con rectificado de discos y tambores</t>
  </si>
  <si>
    <t>cambio de banda, cambio de amortiguadores traseros, junta de carter de motor, reten de polea del cigüeñal, aceite de transmisión y líquido de freno y alineación y balanceo.</t>
  </si>
  <si>
    <t>Mantenimiento preventivo        (** afinacion conforme la Norma Nom-041-EMARNAT-1999))</t>
  </si>
  <si>
    <r>
      <rPr>
        <b/>
        <sz val="16"/>
        <color indexed="8"/>
        <rFont val="Calibri"/>
        <family val="2"/>
      </rPr>
      <t>**</t>
    </r>
    <r>
      <rPr>
        <sz val="11"/>
        <color theme="1"/>
        <rFont val="Calibri"/>
        <family val="2"/>
        <scheme val="minor"/>
      </rPr>
      <t xml:space="preserve"> Afinacion, conforme la NOM-041-SEMARNAT-1999, que establece los límites permisibles de emisión de gases contaminantes provenientes del escape de los vehículos automotores en circulaicón que usan gasolina como combustible</t>
    </r>
  </si>
  <si>
    <t>Provedroa de lámina Yireh</t>
  </si>
  <si>
    <t>Ambulancias</t>
  </si>
  <si>
    <t xml:space="preserve">Cambio de bases de bataería </t>
  </si>
  <si>
    <t xml:space="preserve">Pick Up </t>
  </si>
  <si>
    <t>Reparacion de sistema eléctrico y encendido y reparación de marcha</t>
  </si>
  <si>
    <t>Cambio de banda de alternador, cambio de banda de bomba hidrahulica, líquido hidrahulico, reparación de dual,reparación de luces exteriores y poner plafones faltantes, reparación de direccionales y fijar espejos laterales y poner espejo concavo del lado derecho</t>
  </si>
  <si>
    <t>8 ACX</t>
  </si>
  <si>
    <t>Fijar vicel lado derecho suministrando contras, fijar tablero y encintar controles suministrando piezas faltantes, reparar y sellar uniones del toldo, suministrar porta filtro de aire y reponer micas de lsos cuartos del toldo.</t>
  </si>
  <si>
    <t>9 CTE</t>
  </si>
  <si>
    <t>laboratorio al riel de inyectores y reparacion de arnes de inyectores</t>
  </si>
  <si>
    <t>Cambio de bateria y checar regimen de carga</t>
  </si>
  <si>
    <t>Sellar uniones del toldo, reparar y fijar marco de radiador, asi como parrilla y vicel del lado derecho, fijar y enderezar placa delantera, reparar y fijar visagra derecha del cofre y cuadrarlo</t>
  </si>
  <si>
    <t xml:space="preserve">Quality Car </t>
  </si>
  <si>
    <t xml:space="preserve">Combi </t>
  </si>
  <si>
    <t xml:space="preserve">4 CTE </t>
  </si>
  <si>
    <t>Mantenimiento preventivo        (** afinacion conforme la Norma Nom-041-EMARNAT-1999)</t>
  </si>
  <si>
    <t xml:space="preserve">Cambio de marcha y mano de obra </t>
  </si>
  <si>
    <t>735 PBW</t>
  </si>
  <si>
    <t>Balatas delanteras y rectificado de discos, balatas traseras y rectificado de tambores, purgado dl sistema de frenos y líquido de frenos</t>
  </si>
  <si>
    <t>Afinación de motor, cambio de aceite y filtro, servicio de lavado y engrasado, servicio de verificación y limpieza y ajsute de frenos</t>
  </si>
  <si>
    <t xml:space="preserve">Automotriz Integral </t>
  </si>
  <si>
    <t>Ambulancia</t>
  </si>
  <si>
    <t>disponibilidad agosto</t>
  </si>
  <si>
    <t>consumido</t>
  </si>
  <si>
    <t>resta</t>
  </si>
  <si>
    <t xml:space="preserve">Rodar </t>
  </si>
  <si>
    <t>Chevy</t>
  </si>
  <si>
    <t>Jepp</t>
  </si>
  <si>
    <t>Fecha de la solicitud:</t>
  </si>
  <si>
    <t>Fecha de la Cita:</t>
  </si>
  <si>
    <t>Hora de la cita:</t>
  </si>
  <si>
    <t>Edad:</t>
  </si>
  <si>
    <t>Sexo:</t>
  </si>
  <si>
    <t>Cama:</t>
  </si>
  <si>
    <t>Chofer asignado:</t>
  </si>
  <si>
    <t>Numero de recibo de pago:</t>
  </si>
  <si>
    <t xml:space="preserve">redondo </t>
  </si>
  <si>
    <t>sencillo</t>
  </si>
  <si>
    <t>Destino:</t>
  </si>
  <si>
    <t>Viaje:</t>
  </si>
  <si>
    <t xml:space="preserve">No. de folio </t>
  </si>
  <si>
    <t>El costo por el servicio es proporcionado por el servicio de cajas</t>
  </si>
  <si>
    <t>El pago deberá realizarce únicamente en el área de cajas</t>
  </si>
  <si>
    <t>Aviso:</t>
  </si>
  <si>
    <t>El translado no incluye el servicio de camillero</t>
  </si>
  <si>
    <t xml:space="preserve">Datos del Paciente </t>
  </si>
  <si>
    <t xml:space="preserve">Nombre </t>
  </si>
  <si>
    <t>Telefono:</t>
  </si>
  <si>
    <t>Clasificación:</t>
  </si>
  <si>
    <t>Tipo de Cirugía:</t>
  </si>
  <si>
    <t>No acepte cualquier cobro que le sea solicitado si no se ampara con algun recibo foleado y sellado por la caja registradora</t>
  </si>
  <si>
    <t xml:space="preserve">Para cualquier queja, aclaración o duda, comunicarse a la Coordinación de Transportes al tel. 59.99.10.00 ext. 10410  a la </t>
  </si>
  <si>
    <t>Subdirección de Servicios Generales ext. 10522</t>
  </si>
  <si>
    <t>DIRECCION DE ADMINISTRACIÓN</t>
  </si>
  <si>
    <t xml:space="preserve">SUBDIRECCION DE SERVICIOS GENERALES </t>
  </si>
  <si>
    <t>ORDEN DE PAGO POR SERVICIO DE AMBULANCIA</t>
  </si>
  <si>
    <t>03-PR-SSG-12 Rev 03 DIC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</si>
</sst>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17" fontId="6" fillId="0" borderId="1" xfId="0" applyNumberFormat="1" applyFont="1" applyBorder="1" applyAlignment="1">
      <alignment vertical="center"/>
    </xf>
    <xf numFmtId="0" fontId="6" fillId="0" borderId="1" xfId="0" applyFont="1" applyBorder="1"/>
    <xf numFmtId="4" fontId="7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vertical="center"/>
    </xf>
    <xf numFmtId="14" fontId="6" fillId="0" borderId="0" xfId="0" applyNumberFormat="1" applyFont="1" applyBorder="1" applyAlignment="1">
      <alignment vertical="center"/>
    </xf>
    <xf numFmtId="17" fontId="6" fillId="0" borderId="0" xfId="0" applyNumberFormat="1" applyFont="1" applyBorder="1" applyAlignment="1">
      <alignment vertical="center"/>
    </xf>
    <xf numFmtId="0" fontId="6" fillId="0" borderId="0" xfId="0" applyFont="1" applyBorder="1"/>
    <xf numFmtId="0" fontId="3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vertical="center"/>
    </xf>
    <xf numFmtId="14" fontId="9" fillId="0" borderId="1" xfId="0" applyNumberFormat="1" applyFont="1" applyBorder="1" applyAlignment="1">
      <alignment vertical="center"/>
    </xf>
    <xf numFmtId="17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0" xfId="0" applyFont="1" applyAlignment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8" xfId="0" applyFont="1" applyBorder="1" applyAlignment="1"/>
    <xf numFmtId="0" fontId="5" fillId="0" borderId="9" xfId="0" applyFont="1" applyBorder="1" applyAlignment="1"/>
    <xf numFmtId="0" fontId="0" fillId="0" borderId="10" xfId="0" applyBorder="1"/>
    <xf numFmtId="0" fontId="0" fillId="0" borderId="11" xfId="0" applyBorder="1"/>
    <xf numFmtId="0" fontId="10" fillId="0" borderId="0" xfId="0" applyFont="1" applyBorder="1"/>
    <xf numFmtId="0" fontId="0" fillId="0" borderId="0" xfId="0" applyBorder="1" applyAlignment="1">
      <alignment horizontal="right"/>
    </xf>
    <xf numFmtId="0" fontId="2" fillId="0" borderId="4" xfId="0" applyFont="1" applyBorder="1"/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0</xdr:rowOff>
    </xdr:from>
    <xdr:to>
      <xdr:col>2</xdr:col>
      <xdr:colOff>876300</xdr:colOff>
      <xdr:row>4</xdr:row>
      <xdr:rowOff>133350</xdr:rowOff>
    </xdr:to>
    <xdr:pic>
      <xdr:nvPicPr>
        <xdr:cNvPr id="10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0"/>
          <a:ext cx="1228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</xdr:colOff>
      <xdr:row>0</xdr:row>
      <xdr:rowOff>19050</xdr:rowOff>
    </xdr:from>
    <xdr:to>
      <xdr:col>13</xdr:col>
      <xdr:colOff>676275</xdr:colOff>
      <xdr:row>3</xdr:row>
      <xdr:rowOff>104775</xdr:rowOff>
    </xdr:to>
    <xdr:pic>
      <xdr:nvPicPr>
        <xdr:cNvPr id="1042" name="Picture 2" descr="logo_salud_0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19050"/>
          <a:ext cx="1371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0</xdr:rowOff>
    </xdr:from>
    <xdr:to>
      <xdr:col>2</xdr:col>
      <xdr:colOff>457200</xdr:colOff>
      <xdr:row>4</xdr:row>
      <xdr:rowOff>133350</xdr:rowOff>
    </xdr:to>
    <xdr:pic>
      <xdr:nvPicPr>
        <xdr:cNvPr id="20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847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57150</xdr:colOff>
      <xdr:row>0</xdr:row>
      <xdr:rowOff>19050</xdr:rowOff>
    </xdr:from>
    <xdr:to>
      <xdr:col>13</xdr:col>
      <xdr:colOff>0</xdr:colOff>
      <xdr:row>3</xdr:row>
      <xdr:rowOff>104775</xdr:rowOff>
    </xdr:to>
    <xdr:pic>
      <xdr:nvPicPr>
        <xdr:cNvPr id="2066" name="Picture 2" descr="logo_salud_0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19050"/>
          <a:ext cx="1381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0</xdr:rowOff>
    </xdr:from>
    <xdr:to>
      <xdr:col>2</xdr:col>
      <xdr:colOff>457200</xdr:colOff>
      <xdr:row>4</xdr:row>
      <xdr:rowOff>133350</xdr:rowOff>
    </xdr:to>
    <xdr:pic>
      <xdr:nvPicPr>
        <xdr:cNvPr id="3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847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57150</xdr:colOff>
      <xdr:row>0</xdr:row>
      <xdr:rowOff>19050</xdr:rowOff>
    </xdr:from>
    <xdr:to>
      <xdr:col>13</xdr:col>
      <xdr:colOff>0</xdr:colOff>
      <xdr:row>3</xdr:row>
      <xdr:rowOff>104775</xdr:rowOff>
    </xdr:to>
    <xdr:pic>
      <xdr:nvPicPr>
        <xdr:cNvPr id="3106" name="Picture 2" descr="logo_salud_0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19050"/>
          <a:ext cx="15144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17</xdr:row>
      <xdr:rowOff>0</xdr:rowOff>
    </xdr:from>
    <xdr:to>
      <xdr:col>2</xdr:col>
      <xdr:colOff>685800</xdr:colOff>
      <xdr:row>21</xdr:row>
      <xdr:rowOff>133350</xdr:rowOff>
    </xdr:to>
    <xdr:pic>
      <xdr:nvPicPr>
        <xdr:cNvPr id="3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9096375"/>
          <a:ext cx="10763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57150</xdr:colOff>
      <xdr:row>17</xdr:row>
      <xdr:rowOff>19050</xdr:rowOff>
    </xdr:from>
    <xdr:to>
      <xdr:col>13</xdr:col>
      <xdr:colOff>0</xdr:colOff>
      <xdr:row>20</xdr:row>
      <xdr:rowOff>104775</xdr:rowOff>
    </xdr:to>
    <xdr:pic>
      <xdr:nvPicPr>
        <xdr:cNvPr id="3108" name="Picture 2" descr="logo_salud_0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9115425"/>
          <a:ext cx="15144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0</xdr:rowOff>
    </xdr:from>
    <xdr:to>
      <xdr:col>2</xdr:col>
      <xdr:colOff>457200</xdr:colOff>
      <xdr:row>4</xdr:row>
      <xdr:rowOff>133350</xdr:rowOff>
    </xdr:to>
    <xdr:pic>
      <xdr:nvPicPr>
        <xdr:cNvPr id="4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847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57150</xdr:colOff>
      <xdr:row>0</xdr:row>
      <xdr:rowOff>19050</xdr:rowOff>
    </xdr:from>
    <xdr:to>
      <xdr:col>14</xdr:col>
      <xdr:colOff>0</xdr:colOff>
      <xdr:row>3</xdr:row>
      <xdr:rowOff>104775</xdr:rowOff>
    </xdr:to>
    <xdr:pic>
      <xdr:nvPicPr>
        <xdr:cNvPr id="4114" name="Picture 2" descr="logo_salud_0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19050"/>
          <a:ext cx="1381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0</xdr:rowOff>
    </xdr:from>
    <xdr:to>
      <xdr:col>2</xdr:col>
      <xdr:colOff>457200</xdr:colOff>
      <xdr:row>4</xdr:row>
      <xdr:rowOff>133350</xdr:rowOff>
    </xdr:to>
    <xdr:pic>
      <xdr:nvPicPr>
        <xdr:cNvPr id="51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847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57150</xdr:colOff>
      <xdr:row>0</xdr:row>
      <xdr:rowOff>19050</xdr:rowOff>
    </xdr:from>
    <xdr:to>
      <xdr:col>14</xdr:col>
      <xdr:colOff>0</xdr:colOff>
      <xdr:row>3</xdr:row>
      <xdr:rowOff>104775</xdr:rowOff>
    </xdr:to>
    <xdr:pic>
      <xdr:nvPicPr>
        <xdr:cNvPr id="5138" name="Picture 2" descr="logo_salud_0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19050"/>
          <a:ext cx="1381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0</xdr:rowOff>
    </xdr:from>
    <xdr:to>
      <xdr:col>2</xdr:col>
      <xdr:colOff>457200</xdr:colOff>
      <xdr:row>4</xdr:row>
      <xdr:rowOff>133350</xdr:rowOff>
    </xdr:to>
    <xdr:pic>
      <xdr:nvPicPr>
        <xdr:cNvPr id="61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847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57150</xdr:colOff>
      <xdr:row>0</xdr:row>
      <xdr:rowOff>19050</xdr:rowOff>
    </xdr:from>
    <xdr:to>
      <xdr:col>14</xdr:col>
      <xdr:colOff>0</xdr:colOff>
      <xdr:row>3</xdr:row>
      <xdr:rowOff>104775</xdr:rowOff>
    </xdr:to>
    <xdr:pic>
      <xdr:nvPicPr>
        <xdr:cNvPr id="6162" name="Picture 2" descr="logo_salud_0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0" y="19050"/>
          <a:ext cx="1381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</xdr:row>
      <xdr:rowOff>66675</xdr:rowOff>
    </xdr:from>
    <xdr:to>
      <xdr:col>3</xdr:col>
      <xdr:colOff>828675</xdr:colOff>
      <xdr:row>5</xdr:row>
      <xdr:rowOff>152400</xdr:rowOff>
    </xdr:to>
    <xdr:pic>
      <xdr:nvPicPr>
        <xdr:cNvPr id="7207" name="7 Imagen" descr="SS 20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66700"/>
          <a:ext cx="828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485775</xdr:colOff>
      <xdr:row>1</xdr:row>
      <xdr:rowOff>66675</xdr:rowOff>
    </xdr:from>
    <xdr:to>
      <xdr:col>11</xdr:col>
      <xdr:colOff>171450</xdr:colOff>
      <xdr:row>5</xdr:row>
      <xdr:rowOff>104775</xdr:rowOff>
    </xdr:to>
    <xdr:pic>
      <xdr:nvPicPr>
        <xdr:cNvPr id="7208" name="8 Imagen" descr="INR 20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266700"/>
          <a:ext cx="466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40</xdr:row>
      <xdr:rowOff>9525</xdr:rowOff>
    </xdr:from>
    <xdr:to>
      <xdr:col>3</xdr:col>
      <xdr:colOff>895350</xdr:colOff>
      <xdr:row>44</xdr:row>
      <xdr:rowOff>28575</xdr:rowOff>
    </xdr:to>
    <xdr:pic>
      <xdr:nvPicPr>
        <xdr:cNvPr id="7209" name="9 Imagen" descr="SS 20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6772275"/>
          <a:ext cx="876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466725</xdr:colOff>
      <xdr:row>40</xdr:row>
      <xdr:rowOff>0</xdr:rowOff>
    </xdr:from>
    <xdr:to>
      <xdr:col>11</xdr:col>
      <xdr:colOff>180975</xdr:colOff>
      <xdr:row>43</xdr:row>
      <xdr:rowOff>180975</xdr:rowOff>
    </xdr:to>
    <xdr:pic>
      <xdr:nvPicPr>
        <xdr:cNvPr id="7210" name="10 Imagen" descr="INR 20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6762750"/>
          <a:ext cx="4953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topLeftCell="A10" zoomScale="65" zoomScaleNormal="65" workbookViewId="0">
      <selection activeCell="H11" sqref="H11"/>
    </sheetView>
  </sheetViews>
  <sheetFormatPr baseColWidth="10" defaultRowHeight="15" x14ac:dyDescent="0.25"/>
  <cols>
    <col min="1" max="1" width="9.28515625" customWidth="1"/>
    <col min="2" max="2" width="7.85546875" customWidth="1"/>
    <col min="3" max="3" width="25" customWidth="1"/>
    <col min="4" max="4" width="11.7109375" customWidth="1"/>
    <col min="6" max="7" width="34.42578125" customWidth="1"/>
    <col min="8" max="8" width="11.5703125" customWidth="1"/>
    <col min="9" max="9" width="14.85546875" customWidth="1"/>
    <col min="10" max="10" width="12.42578125" bestFit="1" customWidth="1"/>
    <col min="11" max="11" width="15.140625" customWidth="1"/>
    <col min="12" max="12" width="13" customWidth="1"/>
    <col min="13" max="13" width="10.7109375" customWidth="1"/>
    <col min="14" max="14" width="10.85546875" customWidth="1"/>
  </cols>
  <sheetData>
    <row r="1" spans="2:14" ht="15.75" x14ac:dyDescent="0.25">
      <c r="C1" s="52" t="s">
        <v>46</v>
      </c>
      <c r="D1" s="52"/>
      <c r="E1" s="52"/>
      <c r="F1" s="52"/>
      <c r="G1" s="52"/>
      <c r="H1" s="52"/>
      <c r="I1" s="52"/>
      <c r="J1" s="52"/>
      <c r="K1" s="52"/>
      <c r="L1" s="52"/>
    </row>
    <row r="2" spans="2:14" ht="15.75" x14ac:dyDescent="0.25">
      <c r="C2" s="52" t="s">
        <v>47</v>
      </c>
      <c r="D2" s="52"/>
      <c r="E2" s="52"/>
      <c r="F2" s="52"/>
      <c r="G2" s="52"/>
      <c r="H2" s="52"/>
      <c r="I2" s="52"/>
      <c r="J2" s="52"/>
      <c r="K2" s="52"/>
      <c r="L2" s="52"/>
    </row>
    <row r="3" spans="2:14" ht="15.75" x14ac:dyDescent="0.25">
      <c r="C3" s="52" t="s">
        <v>102</v>
      </c>
      <c r="D3" s="52"/>
      <c r="E3" s="52"/>
      <c r="F3" s="52"/>
      <c r="G3" s="52"/>
      <c r="H3" s="52"/>
      <c r="I3" s="52"/>
      <c r="J3" s="52"/>
      <c r="K3" s="52"/>
      <c r="L3" s="52"/>
    </row>
    <row r="7" spans="2:14" s="1" customFormat="1" ht="63.75" customHeight="1" x14ac:dyDescent="0.25">
      <c r="B7" s="2" t="s">
        <v>49</v>
      </c>
      <c r="C7" s="3" t="s">
        <v>17</v>
      </c>
      <c r="D7" s="3" t="s">
        <v>18</v>
      </c>
      <c r="E7" s="3" t="s">
        <v>19</v>
      </c>
      <c r="F7" s="2" t="s">
        <v>107</v>
      </c>
      <c r="G7" s="3" t="s">
        <v>103</v>
      </c>
      <c r="H7" s="2" t="s">
        <v>16</v>
      </c>
      <c r="I7" s="3" t="s">
        <v>13</v>
      </c>
      <c r="J7" s="3" t="s">
        <v>15</v>
      </c>
      <c r="K7" s="3" t="s">
        <v>14</v>
      </c>
      <c r="L7" s="2" t="s">
        <v>0</v>
      </c>
      <c r="M7" s="2" t="s">
        <v>50</v>
      </c>
      <c r="N7" s="2" t="s">
        <v>51</v>
      </c>
    </row>
    <row r="8" spans="2:14" ht="64.5" x14ac:dyDescent="0.25">
      <c r="B8" s="4">
        <v>1</v>
      </c>
      <c r="C8" s="5" t="s">
        <v>1</v>
      </c>
      <c r="D8" s="5" t="s">
        <v>2</v>
      </c>
      <c r="E8" s="5" t="s">
        <v>3</v>
      </c>
      <c r="F8" s="12" t="s">
        <v>104</v>
      </c>
      <c r="G8" s="6" t="s">
        <v>105</v>
      </c>
      <c r="H8" s="5">
        <v>6425</v>
      </c>
      <c r="I8" s="7">
        <v>6695</v>
      </c>
      <c r="J8" s="7">
        <f t="shared" ref="J8:J20" si="0">SUM(I8*15%)</f>
        <v>1004.25</v>
      </c>
      <c r="K8" s="7">
        <f t="shared" ref="K8:K20" si="1">SUM(I8:J8)</f>
        <v>7699.25</v>
      </c>
      <c r="L8" s="8">
        <v>39593</v>
      </c>
      <c r="M8" s="9">
        <v>39630</v>
      </c>
      <c r="N8" s="5" t="s">
        <v>52</v>
      </c>
    </row>
    <row r="9" spans="2:14" ht="64.5" x14ac:dyDescent="0.25">
      <c r="B9" s="4">
        <v>2</v>
      </c>
      <c r="C9" s="5" t="s">
        <v>1</v>
      </c>
      <c r="D9" s="5" t="s">
        <v>4</v>
      </c>
      <c r="E9" s="5" t="s">
        <v>5</v>
      </c>
      <c r="F9" s="12" t="s">
        <v>104</v>
      </c>
      <c r="G9" s="6" t="s">
        <v>106</v>
      </c>
      <c r="H9" s="5">
        <v>6424</v>
      </c>
      <c r="I9" s="7">
        <v>5485</v>
      </c>
      <c r="J9" s="7">
        <f t="shared" si="0"/>
        <v>822.75</v>
      </c>
      <c r="K9" s="7">
        <f t="shared" si="1"/>
        <v>6307.75</v>
      </c>
      <c r="L9" s="8">
        <v>39593</v>
      </c>
      <c r="M9" s="9">
        <v>39630</v>
      </c>
      <c r="N9" s="5" t="s">
        <v>52</v>
      </c>
    </row>
    <row r="10" spans="2:14" ht="39" x14ac:dyDescent="0.25">
      <c r="B10" s="4">
        <v>3</v>
      </c>
      <c r="C10" s="5" t="s">
        <v>1</v>
      </c>
      <c r="D10" s="5" t="s">
        <v>58</v>
      </c>
      <c r="E10" s="5" t="s">
        <v>59</v>
      </c>
      <c r="F10" s="6"/>
      <c r="G10" s="6" t="s">
        <v>101</v>
      </c>
      <c r="H10" s="5">
        <v>6475</v>
      </c>
      <c r="I10" s="7">
        <v>8200</v>
      </c>
      <c r="J10" s="7">
        <f>SUM(I10*15%)</f>
        <v>1230</v>
      </c>
      <c r="K10" s="7">
        <f>SUM(I10:J10)</f>
        <v>9430</v>
      </c>
      <c r="L10" s="8">
        <v>39630</v>
      </c>
      <c r="M10" s="9">
        <v>39630</v>
      </c>
      <c r="N10" s="5" t="s">
        <v>52</v>
      </c>
    </row>
    <row r="11" spans="2:14" ht="26.25" x14ac:dyDescent="0.25">
      <c r="B11" s="4">
        <v>4</v>
      </c>
      <c r="C11" s="5" t="s">
        <v>6</v>
      </c>
      <c r="D11" s="5" t="s">
        <v>7</v>
      </c>
      <c r="E11" s="5" t="s">
        <v>8</v>
      </c>
      <c r="F11" s="6"/>
      <c r="G11" s="6" t="s">
        <v>9</v>
      </c>
      <c r="H11" s="5">
        <v>20613</v>
      </c>
      <c r="I11" s="7">
        <v>920</v>
      </c>
      <c r="J11" s="7">
        <f t="shared" si="0"/>
        <v>138</v>
      </c>
      <c r="K11" s="7">
        <f t="shared" si="1"/>
        <v>1058</v>
      </c>
      <c r="L11" s="8">
        <v>39601</v>
      </c>
      <c r="M11" s="9">
        <v>39630</v>
      </c>
      <c r="N11" s="5" t="s">
        <v>52</v>
      </c>
    </row>
    <row r="12" spans="2:14" ht="26.25" x14ac:dyDescent="0.25">
      <c r="B12" s="4">
        <v>9</v>
      </c>
      <c r="C12" s="5" t="s">
        <v>6</v>
      </c>
      <c r="D12" s="5" t="s">
        <v>22</v>
      </c>
      <c r="E12" s="5" t="s">
        <v>26</v>
      </c>
      <c r="F12" s="6"/>
      <c r="G12" s="6" t="s">
        <v>27</v>
      </c>
      <c r="H12" s="5">
        <v>20607</v>
      </c>
      <c r="I12" s="7">
        <v>1130</v>
      </c>
      <c r="J12" s="7">
        <f t="shared" si="0"/>
        <v>169.5</v>
      </c>
      <c r="K12" s="7">
        <f t="shared" si="1"/>
        <v>1299.5</v>
      </c>
      <c r="L12" s="8">
        <v>39601</v>
      </c>
      <c r="M12" s="9">
        <v>39630</v>
      </c>
      <c r="N12" s="10" t="s">
        <v>52</v>
      </c>
    </row>
    <row r="13" spans="2:14" ht="39" x14ac:dyDescent="0.25">
      <c r="B13" s="4">
        <v>10</v>
      </c>
      <c r="C13" s="5" t="s">
        <v>6</v>
      </c>
      <c r="D13" s="5" t="s">
        <v>28</v>
      </c>
      <c r="E13" s="5" t="s">
        <v>29</v>
      </c>
      <c r="F13" s="6"/>
      <c r="G13" s="6" t="s">
        <v>30</v>
      </c>
      <c r="H13" s="5">
        <v>20484</v>
      </c>
      <c r="I13" s="7">
        <v>1665</v>
      </c>
      <c r="J13" s="7">
        <f t="shared" si="0"/>
        <v>249.75</v>
      </c>
      <c r="K13" s="7">
        <f t="shared" si="1"/>
        <v>1914.75</v>
      </c>
      <c r="L13" s="8">
        <v>39580</v>
      </c>
      <c r="M13" s="9">
        <v>39630</v>
      </c>
      <c r="N13" s="10" t="s">
        <v>52</v>
      </c>
    </row>
    <row r="14" spans="2:14" ht="64.5" x14ac:dyDescent="0.25">
      <c r="B14" s="4">
        <v>11</v>
      </c>
      <c r="C14" s="5" t="s">
        <v>6</v>
      </c>
      <c r="D14" s="5" t="s">
        <v>7</v>
      </c>
      <c r="E14" s="5" t="s">
        <v>8</v>
      </c>
      <c r="F14" s="6"/>
      <c r="G14" s="6" t="s">
        <v>31</v>
      </c>
      <c r="H14" s="5">
        <v>20483</v>
      </c>
      <c r="I14" s="7">
        <v>4450</v>
      </c>
      <c r="J14" s="7">
        <f t="shared" si="0"/>
        <v>667.5</v>
      </c>
      <c r="K14" s="7">
        <f t="shared" si="1"/>
        <v>5117.5</v>
      </c>
      <c r="L14" s="8">
        <v>39580</v>
      </c>
      <c r="M14" s="9">
        <v>39630</v>
      </c>
      <c r="N14" s="10" t="s">
        <v>52</v>
      </c>
    </row>
    <row r="15" spans="2:14" ht="51.75" x14ac:dyDescent="0.25">
      <c r="B15" s="4">
        <v>12</v>
      </c>
      <c r="C15" s="5" t="s">
        <v>6</v>
      </c>
      <c r="D15" s="5" t="s">
        <v>22</v>
      </c>
      <c r="E15" s="5" t="s">
        <v>32</v>
      </c>
      <c r="F15" s="6"/>
      <c r="G15" s="6" t="s">
        <v>33</v>
      </c>
      <c r="H15" s="5">
        <v>20557</v>
      </c>
      <c r="I15" s="7">
        <v>5620</v>
      </c>
      <c r="J15" s="7">
        <f t="shared" si="0"/>
        <v>843</v>
      </c>
      <c r="K15" s="7">
        <f t="shared" si="1"/>
        <v>6463</v>
      </c>
      <c r="L15" s="8">
        <v>39594</v>
      </c>
      <c r="M15" s="9">
        <v>39630</v>
      </c>
      <c r="N15" s="10" t="s">
        <v>52</v>
      </c>
    </row>
    <row r="16" spans="2:14" x14ac:dyDescent="0.25">
      <c r="B16" s="4">
        <v>13</v>
      </c>
      <c r="C16" s="5" t="s">
        <v>6</v>
      </c>
      <c r="D16" s="5" t="s">
        <v>22</v>
      </c>
      <c r="E16" s="5" t="s">
        <v>34</v>
      </c>
      <c r="F16" s="6"/>
      <c r="G16" s="6" t="s">
        <v>35</v>
      </c>
      <c r="H16" s="5">
        <v>20606</v>
      </c>
      <c r="I16" s="7">
        <v>150</v>
      </c>
      <c r="J16" s="7">
        <f t="shared" si="0"/>
        <v>22.5</v>
      </c>
      <c r="K16" s="7">
        <f t="shared" si="1"/>
        <v>172.5</v>
      </c>
      <c r="L16" s="8">
        <v>39601</v>
      </c>
      <c r="M16" s="9">
        <v>39630</v>
      </c>
      <c r="N16" s="10" t="s">
        <v>52</v>
      </c>
    </row>
    <row r="17" spans="2:14" ht="39" x14ac:dyDescent="0.25">
      <c r="B17" s="4">
        <v>14</v>
      </c>
      <c r="C17" s="5" t="s">
        <v>6</v>
      </c>
      <c r="D17" s="5" t="s">
        <v>4</v>
      </c>
      <c r="E17" s="5" t="s">
        <v>36</v>
      </c>
      <c r="F17" s="6"/>
      <c r="G17" s="6" t="s">
        <v>37</v>
      </c>
      <c r="H17" s="5">
        <v>20605</v>
      </c>
      <c r="I17" s="7">
        <v>3820</v>
      </c>
      <c r="J17" s="7">
        <f t="shared" si="0"/>
        <v>573</v>
      </c>
      <c r="K17" s="7">
        <f t="shared" si="1"/>
        <v>4393</v>
      </c>
      <c r="L17" s="8">
        <v>39601</v>
      </c>
      <c r="M17" s="9">
        <v>39630</v>
      </c>
      <c r="N17" s="10" t="s">
        <v>52</v>
      </c>
    </row>
    <row r="18" spans="2:14" ht="38.25" x14ac:dyDescent="0.25">
      <c r="B18" s="4">
        <v>16</v>
      </c>
      <c r="C18" s="5" t="s">
        <v>6</v>
      </c>
      <c r="D18" s="5" t="s">
        <v>39</v>
      </c>
      <c r="E18" s="5" t="s">
        <v>40</v>
      </c>
      <c r="F18" s="12" t="s">
        <v>104</v>
      </c>
      <c r="G18" s="6"/>
      <c r="H18" s="5">
        <v>20602</v>
      </c>
      <c r="I18" s="7">
        <v>2327</v>
      </c>
      <c r="J18" s="7">
        <f t="shared" si="0"/>
        <v>349.05</v>
      </c>
      <c r="K18" s="7">
        <f t="shared" si="1"/>
        <v>2676.05</v>
      </c>
      <c r="L18" s="8">
        <v>39601</v>
      </c>
      <c r="M18" s="9">
        <v>39630</v>
      </c>
      <c r="N18" s="10" t="s">
        <v>52</v>
      </c>
    </row>
    <row r="19" spans="2:14" ht="39" x14ac:dyDescent="0.25">
      <c r="B19" s="4">
        <v>18</v>
      </c>
      <c r="C19" s="5" t="s">
        <v>6</v>
      </c>
      <c r="D19" s="5" t="s">
        <v>2</v>
      </c>
      <c r="E19" s="5" t="s">
        <v>42</v>
      </c>
      <c r="F19" s="6"/>
      <c r="G19" s="6" t="s">
        <v>43</v>
      </c>
      <c r="H19" s="5">
        <v>20558</v>
      </c>
      <c r="I19" s="7">
        <v>4255</v>
      </c>
      <c r="J19" s="7">
        <f t="shared" si="0"/>
        <v>638.25</v>
      </c>
      <c r="K19" s="7">
        <f t="shared" si="1"/>
        <v>4893.25</v>
      </c>
      <c r="L19" s="8">
        <v>39594</v>
      </c>
      <c r="M19" s="9">
        <v>39630</v>
      </c>
      <c r="N19" s="10" t="s">
        <v>52</v>
      </c>
    </row>
    <row r="20" spans="2:14" ht="38.25" x14ac:dyDescent="0.25">
      <c r="B20" s="4">
        <v>19</v>
      </c>
      <c r="C20" s="5" t="s">
        <v>6</v>
      </c>
      <c r="D20" s="5" t="s">
        <v>22</v>
      </c>
      <c r="E20" s="5" t="s">
        <v>32</v>
      </c>
      <c r="F20" s="12" t="s">
        <v>104</v>
      </c>
      <c r="G20" s="6"/>
      <c r="H20" s="5">
        <v>20559</v>
      </c>
      <c r="I20" s="7">
        <v>1889</v>
      </c>
      <c r="J20" s="7">
        <f t="shared" si="0"/>
        <v>283.34999999999997</v>
      </c>
      <c r="K20" s="7">
        <f t="shared" si="1"/>
        <v>2172.35</v>
      </c>
      <c r="L20" s="8">
        <v>39594</v>
      </c>
      <c r="M20" s="9">
        <v>39630</v>
      </c>
      <c r="N20" s="10" t="s">
        <v>52</v>
      </c>
    </row>
    <row r="21" spans="2:14" x14ac:dyDescent="0.25">
      <c r="B21" s="53" t="s">
        <v>45</v>
      </c>
      <c r="C21" s="54"/>
      <c r="D21" s="54"/>
      <c r="E21" s="54"/>
      <c r="F21" s="54"/>
      <c r="G21" s="54"/>
      <c r="H21" s="55"/>
      <c r="I21" s="11">
        <f>SUM(I1:I20)</f>
        <v>46606</v>
      </c>
      <c r="J21" s="11">
        <f>SUM(J1:J20)</f>
        <v>6990.9000000000005</v>
      </c>
      <c r="K21" s="11">
        <f>SUM(K1:K20)</f>
        <v>53596.9</v>
      </c>
      <c r="L21" s="10"/>
      <c r="M21" s="10"/>
      <c r="N21" s="10"/>
    </row>
    <row r="23" spans="2:14" ht="41.25" customHeight="1" x14ac:dyDescent="0.25">
      <c r="B23" s="56" t="s">
        <v>108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</sheetData>
  <mergeCells count="5">
    <mergeCell ref="C1:L1"/>
    <mergeCell ref="C2:L2"/>
    <mergeCell ref="C3:L3"/>
    <mergeCell ref="B21:H21"/>
    <mergeCell ref="B23:N23"/>
  </mergeCells>
  <pageMargins left="0.31496062992125984" right="0.31496062992125984" top="0.39370078740157483" bottom="0.3937007874015748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9"/>
  <sheetViews>
    <sheetView topLeftCell="A7" zoomScale="50" zoomScaleNormal="50" workbookViewId="0">
      <selection activeCell="G14" sqref="G14"/>
    </sheetView>
  </sheetViews>
  <sheetFormatPr baseColWidth="10" defaultRowHeight="15" x14ac:dyDescent="0.25"/>
  <cols>
    <col min="1" max="1" width="11" customWidth="1"/>
    <col min="2" max="2" width="7.85546875" customWidth="1"/>
    <col min="3" max="3" width="25" customWidth="1"/>
    <col min="4" max="4" width="13.28515625" bestFit="1" customWidth="1"/>
    <col min="6" max="6" width="34.42578125" customWidth="1"/>
    <col min="7" max="7" width="12.42578125" customWidth="1"/>
    <col min="8" max="8" width="14.85546875" customWidth="1"/>
    <col min="9" max="9" width="12.42578125" bestFit="1" customWidth="1"/>
    <col min="10" max="10" width="15.140625" customWidth="1"/>
    <col min="11" max="11" width="18.28515625" customWidth="1"/>
    <col min="12" max="12" width="10.7109375" customWidth="1"/>
    <col min="13" max="13" width="10.85546875" customWidth="1"/>
  </cols>
  <sheetData>
    <row r="1" spans="2:13" ht="15.75" x14ac:dyDescent="0.25">
      <c r="C1" s="52" t="s">
        <v>46</v>
      </c>
      <c r="D1" s="52"/>
      <c r="E1" s="52"/>
      <c r="F1" s="52"/>
      <c r="G1" s="52"/>
      <c r="H1" s="52"/>
      <c r="I1" s="52"/>
      <c r="J1" s="52"/>
      <c r="K1" s="52"/>
    </row>
    <row r="2" spans="2:13" ht="15.75" x14ac:dyDescent="0.25">
      <c r="C2" s="52" t="s">
        <v>47</v>
      </c>
      <c r="D2" s="52"/>
      <c r="E2" s="52"/>
      <c r="F2" s="52"/>
      <c r="G2" s="52"/>
      <c r="H2" s="52"/>
      <c r="I2" s="52"/>
      <c r="J2" s="52"/>
      <c r="K2" s="52"/>
    </row>
    <row r="3" spans="2:13" ht="15.75" x14ac:dyDescent="0.25">
      <c r="C3" s="52" t="s">
        <v>53</v>
      </c>
      <c r="D3" s="52"/>
      <c r="E3" s="52"/>
      <c r="F3" s="52"/>
      <c r="G3" s="52"/>
      <c r="H3" s="52"/>
      <c r="I3" s="52"/>
      <c r="J3" s="52"/>
      <c r="K3" s="52"/>
    </row>
    <row r="7" spans="2:13" s="1" customFormat="1" ht="63.75" customHeight="1" x14ac:dyDescent="0.25">
      <c r="B7" s="2" t="s">
        <v>49</v>
      </c>
      <c r="C7" s="3" t="s">
        <v>17</v>
      </c>
      <c r="D7" s="3" t="s">
        <v>18</v>
      </c>
      <c r="E7" s="3" t="s">
        <v>19</v>
      </c>
      <c r="F7" s="3" t="s">
        <v>20</v>
      </c>
      <c r="G7" s="2" t="s">
        <v>16</v>
      </c>
      <c r="H7" s="3" t="s">
        <v>13</v>
      </c>
      <c r="I7" s="3" t="s">
        <v>15</v>
      </c>
      <c r="J7" s="3" t="s">
        <v>14</v>
      </c>
      <c r="K7" s="2" t="s">
        <v>0</v>
      </c>
      <c r="L7" s="2" t="s">
        <v>50</v>
      </c>
      <c r="M7" s="2" t="s">
        <v>51</v>
      </c>
    </row>
    <row r="8" spans="2:13" ht="104.25" customHeight="1" x14ac:dyDescent="0.25">
      <c r="B8" s="4">
        <v>1</v>
      </c>
      <c r="C8" s="5" t="s">
        <v>54</v>
      </c>
      <c r="D8" s="5" t="s">
        <v>55</v>
      </c>
      <c r="E8" s="5" t="s">
        <v>56</v>
      </c>
      <c r="F8" s="6" t="s">
        <v>57</v>
      </c>
      <c r="G8" s="5">
        <v>6380</v>
      </c>
      <c r="H8" s="7">
        <v>5905</v>
      </c>
      <c r="I8" s="7">
        <f t="shared" ref="I8:I18" si="0">SUM(H8*15%)</f>
        <v>885.75</v>
      </c>
      <c r="J8" s="7">
        <f t="shared" ref="J8:J18" si="1">SUM(H8:I8)</f>
        <v>6790.75</v>
      </c>
      <c r="K8" s="8">
        <v>39580</v>
      </c>
      <c r="L8" s="9">
        <v>39600</v>
      </c>
      <c r="M8" s="5"/>
    </row>
    <row r="9" spans="2:13" ht="112.5" customHeight="1" x14ac:dyDescent="0.25">
      <c r="B9" s="4">
        <v>2</v>
      </c>
      <c r="C9" s="5" t="s">
        <v>54</v>
      </c>
      <c r="D9" s="5" t="s">
        <v>58</v>
      </c>
      <c r="E9" s="5" t="s">
        <v>59</v>
      </c>
      <c r="F9" s="6" t="s">
        <v>60</v>
      </c>
      <c r="G9" s="5">
        <v>6379</v>
      </c>
      <c r="H9" s="7">
        <v>5195</v>
      </c>
      <c r="I9" s="7">
        <f t="shared" si="0"/>
        <v>779.25</v>
      </c>
      <c r="J9" s="7">
        <f t="shared" si="1"/>
        <v>5974.25</v>
      </c>
      <c r="K9" s="8">
        <v>39568</v>
      </c>
      <c r="L9" s="9">
        <v>39600</v>
      </c>
      <c r="M9" s="5"/>
    </row>
    <row r="10" spans="2:13" ht="98.25" customHeight="1" x14ac:dyDescent="0.25">
      <c r="B10" s="4">
        <v>3</v>
      </c>
      <c r="C10" s="5" t="s">
        <v>54</v>
      </c>
      <c r="D10" s="5" t="s">
        <v>55</v>
      </c>
      <c r="E10" s="5" t="s">
        <v>61</v>
      </c>
      <c r="F10" s="6" t="s">
        <v>62</v>
      </c>
      <c r="G10" s="5">
        <v>6381</v>
      </c>
      <c r="H10" s="7">
        <v>5480</v>
      </c>
      <c r="I10" s="7">
        <f t="shared" si="0"/>
        <v>822</v>
      </c>
      <c r="J10" s="7">
        <f t="shared" si="1"/>
        <v>6302</v>
      </c>
      <c r="K10" s="8">
        <v>39580</v>
      </c>
      <c r="L10" s="9">
        <v>39600</v>
      </c>
      <c r="M10" s="5"/>
    </row>
    <row r="11" spans="2:13" ht="66.75" customHeight="1" x14ac:dyDescent="0.25">
      <c r="B11" s="4">
        <v>4</v>
      </c>
      <c r="C11" s="5" t="s">
        <v>6</v>
      </c>
      <c r="D11" s="5" t="s">
        <v>39</v>
      </c>
      <c r="E11" s="5" t="s">
        <v>63</v>
      </c>
      <c r="F11" s="6" t="s">
        <v>64</v>
      </c>
      <c r="G11" s="5">
        <v>20479</v>
      </c>
      <c r="H11" s="7">
        <v>4070</v>
      </c>
      <c r="I11" s="7">
        <f t="shared" si="0"/>
        <v>610.5</v>
      </c>
      <c r="J11" s="7">
        <f t="shared" si="1"/>
        <v>4680.5</v>
      </c>
      <c r="K11" s="8">
        <v>39570</v>
      </c>
      <c r="L11" s="9">
        <v>39600</v>
      </c>
      <c r="M11" s="5"/>
    </row>
    <row r="12" spans="2:13" ht="60.75" customHeight="1" x14ac:dyDescent="0.25">
      <c r="B12" s="4">
        <v>5</v>
      </c>
      <c r="C12" s="5" t="s">
        <v>6</v>
      </c>
      <c r="D12" s="5" t="s">
        <v>2</v>
      </c>
      <c r="E12" s="5" t="s">
        <v>65</v>
      </c>
      <c r="F12" s="6" t="s">
        <v>66</v>
      </c>
      <c r="G12" s="5">
        <v>20472</v>
      </c>
      <c r="H12" s="7">
        <v>1839</v>
      </c>
      <c r="I12" s="7">
        <f t="shared" si="0"/>
        <v>275.84999999999997</v>
      </c>
      <c r="J12" s="7">
        <f t="shared" si="1"/>
        <v>2114.85</v>
      </c>
      <c r="K12" s="8">
        <v>39568</v>
      </c>
      <c r="L12" s="9">
        <v>39600</v>
      </c>
      <c r="M12" s="10"/>
    </row>
    <row r="13" spans="2:13" ht="26.25" x14ac:dyDescent="0.25">
      <c r="B13" s="4">
        <v>6</v>
      </c>
      <c r="C13" s="5" t="s">
        <v>6</v>
      </c>
      <c r="D13" s="5" t="s">
        <v>67</v>
      </c>
      <c r="E13" s="5" t="s">
        <v>23</v>
      </c>
      <c r="F13" s="6" t="s">
        <v>68</v>
      </c>
      <c r="G13" s="5">
        <v>20516</v>
      </c>
      <c r="H13" s="7">
        <v>1005</v>
      </c>
      <c r="I13" s="7">
        <f t="shared" si="0"/>
        <v>150.75</v>
      </c>
      <c r="J13" s="7">
        <f t="shared" si="1"/>
        <v>1155.75</v>
      </c>
      <c r="K13" s="8">
        <v>39587</v>
      </c>
      <c r="L13" s="9">
        <v>39600</v>
      </c>
      <c r="M13" s="10"/>
    </row>
    <row r="14" spans="2:13" ht="26.25" x14ac:dyDescent="0.25">
      <c r="B14" s="4">
        <v>7</v>
      </c>
      <c r="C14" s="5" t="s">
        <v>6</v>
      </c>
      <c r="D14" s="5" t="s">
        <v>39</v>
      </c>
      <c r="E14" s="5" t="s">
        <v>69</v>
      </c>
      <c r="F14" s="6" t="s">
        <v>70</v>
      </c>
      <c r="G14" s="5">
        <v>20517</v>
      </c>
      <c r="H14" s="7">
        <v>450</v>
      </c>
      <c r="I14" s="7">
        <f t="shared" si="0"/>
        <v>67.5</v>
      </c>
      <c r="J14" s="7">
        <f t="shared" si="1"/>
        <v>517.5</v>
      </c>
      <c r="K14" s="8">
        <v>39587</v>
      </c>
      <c r="L14" s="9">
        <v>39600</v>
      </c>
      <c r="M14" s="10"/>
    </row>
    <row r="15" spans="2:13" ht="26.25" x14ac:dyDescent="0.25">
      <c r="B15" s="4">
        <v>8</v>
      </c>
      <c r="C15" s="5" t="s">
        <v>6</v>
      </c>
      <c r="D15" s="5" t="s">
        <v>39</v>
      </c>
      <c r="E15" s="5" t="s">
        <v>41</v>
      </c>
      <c r="F15" s="6" t="s">
        <v>71</v>
      </c>
      <c r="G15" s="5">
        <v>20515</v>
      </c>
      <c r="H15" s="7">
        <v>5068</v>
      </c>
      <c r="I15" s="7">
        <f t="shared" si="0"/>
        <v>760.19999999999993</v>
      </c>
      <c r="J15" s="7">
        <f t="shared" si="1"/>
        <v>5828.2</v>
      </c>
      <c r="K15" s="8">
        <v>39587</v>
      </c>
      <c r="L15" s="9">
        <v>39600</v>
      </c>
      <c r="M15" s="10"/>
    </row>
    <row r="16" spans="2:13" ht="60.75" customHeight="1" x14ac:dyDescent="0.25">
      <c r="B16" s="4">
        <v>9</v>
      </c>
      <c r="C16" s="5" t="s">
        <v>6</v>
      </c>
      <c r="D16" s="5" t="s">
        <v>28</v>
      </c>
      <c r="E16" s="5" t="s">
        <v>72</v>
      </c>
      <c r="F16" s="6" t="s">
        <v>73</v>
      </c>
      <c r="G16" s="5">
        <v>20514</v>
      </c>
      <c r="H16" s="7">
        <v>3165</v>
      </c>
      <c r="I16" s="7">
        <f t="shared" si="0"/>
        <v>474.75</v>
      </c>
      <c r="J16" s="7">
        <f t="shared" si="1"/>
        <v>3639.75</v>
      </c>
      <c r="K16" s="8">
        <v>39587</v>
      </c>
      <c r="L16" s="9">
        <v>39600</v>
      </c>
      <c r="M16" s="10"/>
    </row>
    <row r="17" spans="2:13" ht="38.25" customHeight="1" x14ac:dyDescent="0.25">
      <c r="B17" s="4">
        <v>10</v>
      </c>
      <c r="C17" s="5" t="s">
        <v>6</v>
      </c>
      <c r="D17" s="5" t="s">
        <v>2</v>
      </c>
      <c r="E17" s="5" t="s">
        <v>65</v>
      </c>
      <c r="F17" s="6" t="s">
        <v>74</v>
      </c>
      <c r="G17" s="5">
        <v>20505</v>
      </c>
      <c r="H17" s="7">
        <v>6500</v>
      </c>
      <c r="I17" s="7">
        <f t="shared" si="0"/>
        <v>975</v>
      </c>
      <c r="J17" s="7">
        <f t="shared" si="1"/>
        <v>7475</v>
      </c>
      <c r="K17" s="8">
        <v>39581</v>
      </c>
      <c r="L17" s="9">
        <v>39600</v>
      </c>
      <c r="M17" s="10"/>
    </row>
    <row r="18" spans="2:13" ht="26.25" x14ac:dyDescent="0.25">
      <c r="B18" s="4">
        <v>11</v>
      </c>
      <c r="C18" s="5" t="s">
        <v>6</v>
      </c>
      <c r="D18" s="5" t="s">
        <v>22</v>
      </c>
      <c r="E18" s="5" t="s">
        <v>34</v>
      </c>
      <c r="F18" s="6" t="s">
        <v>75</v>
      </c>
      <c r="G18" s="5">
        <v>20518</v>
      </c>
      <c r="H18" s="7">
        <v>1080</v>
      </c>
      <c r="I18" s="7">
        <f t="shared" si="0"/>
        <v>162</v>
      </c>
      <c r="J18" s="7">
        <f t="shared" si="1"/>
        <v>1242</v>
      </c>
      <c r="K18" s="8">
        <v>39587</v>
      </c>
      <c r="L18" s="9">
        <v>39600</v>
      </c>
      <c r="M18" s="10"/>
    </row>
    <row r="19" spans="2:13" x14ac:dyDescent="0.25">
      <c r="B19" s="53" t="s">
        <v>45</v>
      </c>
      <c r="C19" s="54"/>
      <c r="D19" s="54"/>
      <c r="E19" s="54"/>
      <c r="F19" s="54"/>
      <c r="G19" s="55"/>
      <c r="H19" s="11">
        <f>SUM(H1:H18)</f>
        <v>39757</v>
      </c>
      <c r="I19" s="11">
        <f>SUM(I1:I18)</f>
        <v>5963.55</v>
      </c>
      <c r="J19" s="11">
        <f>SUM(J1:J18)</f>
        <v>45720.549999999996</v>
      </c>
      <c r="K19" s="10"/>
      <c r="L19" s="10"/>
      <c r="M19" s="10"/>
    </row>
  </sheetData>
  <mergeCells count="4">
    <mergeCell ref="C1:K1"/>
    <mergeCell ref="C2:K2"/>
    <mergeCell ref="C3:K3"/>
    <mergeCell ref="B19:G19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topLeftCell="A24" zoomScale="70" zoomScaleNormal="70" workbookViewId="0">
      <selection activeCell="J31" sqref="J31"/>
    </sheetView>
  </sheetViews>
  <sheetFormatPr baseColWidth="10" defaultRowHeight="15" x14ac:dyDescent="0.25"/>
  <cols>
    <col min="1" max="1" width="11" customWidth="1"/>
    <col min="2" max="2" width="7.85546875" customWidth="1"/>
    <col min="3" max="3" width="25" customWidth="1"/>
    <col min="4" max="4" width="13.28515625" bestFit="1" customWidth="1"/>
    <col min="6" max="6" width="34.42578125" customWidth="1"/>
    <col min="7" max="7" width="12.42578125" customWidth="1"/>
    <col min="8" max="8" width="14.85546875" customWidth="1"/>
    <col min="9" max="9" width="15" customWidth="1"/>
    <col min="10" max="10" width="15.140625" customWidth="1"/>
    <col min="11" max="11" width="15.42578125" customWidth="1"/>
    <col min="12" max="12" width="10.7109375" customWidth="1"/>
    <col min="13" max="13" width="12.85546875" customWidth="1"/>
  </cols>
  <sheetData>
    <row r="1" spans="2:13" ht="15.75" x14ac:dyDescent="0.25">
      <c r="C1" s="52" t="s">
        <v>46</v>
      </c>
      <c r="D1" s="52"/>
      <c r="E1" s="52"/>
      <c r="F1" s="52"/>
      <c r="G1" s="52"/>
      <c r="H1" s="52"/>
      <c r="I1" s="52"/>
      <c r="J1" s="52"/>
      <c r="K1" s="52"/>
    </row>
    <row r="2" spans="2:13" ht="15.75" x14ac:dyDescent="0.25">
      <c r="C2" s="52" t="s">
        <v>47</v>
      </c>
      <c r="D2" s="52"/>
      <c r="E2" s="52"/>
      <c r="F2" s="52"/>
      <c r="G2" s="52"/>
      <c r="H2" s="52"/>
      <c r="I2" s="52"/>
      <c r="J2" s="52"/>
      <c r="K2" s="52"/>
    </row>
    <row r="3" spans="2:13" ht="15.75" x14ac:dyDescent="0.25">
      <c r="C3" s="52" t="s">
        <v>76</v>
      </c>
      <c r="D3" s="52"/>
      <c r="E3" s="52"/>
      <c r="F3" s="52"/>
      <c r="G3" s="52"/>
      <c r="H3" s="52"/>
      <c r="I3" s="52"/>
      <c r="J3" s="52"/>
      <c r="K3" s="52"/>
    </row>
    <row r="7" spans="2:13" s="1" customFormat="1" ht="63.75" customHeight="1" x14ac:dyDescent="0.25">
      <c r="B7" s="2" t="s">
        <v>49</v>
      </c>
      <c r="C7" s="3" t="s">
        <v>17</v>
      </c>
      <c r="D7" s="3" t="s">
        <v>18</v>
      </c>
      <c r="E7" s="3" t="s">
        <v>19</v>
      </c>
      <c r="F7" s="3" t="s">
        <v>20</v>
      </c>
      <c r="G7" s="2" t="s">
        <v>16</v>
      </c>
      <c r="H7" s="3" t="s">
        <v>13</v>
      </c>
      <c r="I7" s="3" t="s">
        <v>15</v>
      </c>
      <c r="J7" s="3" t="s">
        <v>14</v>
      </c>
      <c r="K7" s="2" t="s">
        <v>0</v>
      </c>
      <c r="L7" s="2" t="s">
        <v>50</v>
      </c>
      <c r="M7" s="2" t="s">
        <v>51</v>
      </c>
    </row>
    <row r="8" spans="2:13" ht="60.75" customHeight="1" x14ac:dyDescent="0.25">
      <c r="B8" s="4">
        <v>1</v>
      </c>
      <c r="C8" s="5" t="s">
        <v>77</v>
      </c>
      <c r="D8" s="5" t="s">
        <v>39</v>
      </c>
      <c r="E8" s="5" t="s">
        <v>41</v>
      </c>
      <c r="F8" s="12" t="s">
        <v>78</v>
      </c>
      <c r="G8" s="5">
        <v>20465</v>
      </c>
      <c r="H8" s="7">
        <v>1739</v>
      </c>
      <c r="I8" s="7">
        <f t="shared" ref="I8:I15" si="0">SUM(H8*15%)</f>
        <v>260.84999999999997</v>
      </c>
      <c r="J8" s="7">
        <f t="shared" ref="J8:J15" si="1">SUM(H8:I8)</f>
        <v>1999.85</v>
      </c>
      <c r="K8" s="8">
        <v>39559</v>
      </c>
      <c r="L8" s="9">
        <v>39569</v>
      </c>
      <c r="M8" s="5"/>
    </row>
    <row r="9" spans="2:13" ht="73.5" customHeight="1" x14ac:dyDescent="0.25">
      <c r="B9" s="4">
        <v>2</v>
      </c>
      <c r="C9" s="5" t="s">
        <v>77</v>
      </c>
      <c r="D9" s="5" t="s">
        <v>79</v>
      </c>
      <c r="E9" s="5" t="s">
        <v>80</v>
      </c>
      <c r="F9" s="12" t="s">
        <v>81</v>
      </c>
      <c r="G9" s="5">
        <v>20461</v>
      </c>
      <c r="H9" s="7">
        <v>2287</v>
      </c>
      <c r="I9" s="7">
        <f t="shared" si="0"/>
        <v>343.05</v>
      </c>
      <c r="J9" s="7">
        <f t="shared" si="1"/>
        <v>2630.05</v>
      </c>
      <c r="K9" s="8">
        <v>39552</v>
      </c>
      <c r="L9" s="9">
        <v>39569</v>
      </c>
      <c r="M9" s="5"/>
    </row>
    <row r="10" spans="2:13" ht="68.25" customHeight="1" x14ac:dyDescent="0.25">
      <c r="B10" s="4">
        <v>3</v>
      </c>
      <c r="C10" s="5" t="s">
        <v>77</v>
      </c>
      <c r="D10" s="5" t="s">
        <v>67</v>
      </c>
      <c r="E10" s="5" t="s">
        <v>26</v>
      </c>
      <c r="F10" s="12" t="s">
        <v>82</v>
      </c>
      <c r="G10" s="5">
        <v>20440</v>
      </c>
      <c r="H10" s="7">
        <v>2840</v>
      </c>
      <c r="I10" s="7">
        <f t="shared" si="0"/>
        <v>426</v>
      </c>
      <c r="J10" s="7">
        <f t="shared" si="1"/>
        <v>3266</v>
      </c>
      <c r="K10" s="8">
        <v>39546</v>
      </c>
      <c r="L10" s="9">
        <v>39569</v>
      </c>
      <c r="M10" s="5"/>
    </row>
    <row r="11" spans="2:13" ht="33.75" customHeight="1" x14ac:dyDescent="0.25">
      <c r="B11" s="4">
        <v>4</v>
      </c>
      <c r="C11" s="5" t="s">
        <v>77</v>
      </c>
      <c r="D11" s="5" t="s">
        <v>79</v>
      </c>
      <c r="E11" s="5" t="s">
        <v>80</v>
      </c>
      <c r="F11" s="12" t="s">
        <v>83</v>
      </c>
      <c r="G11" s="5">
        <v>20462</v>
      </c>
      <c r="H11" s="7">
        <v>1880</v>
      </c>
      <c r="I11" s="7">
        <f t="shared" si="0"/>
        <v>282</v>
      </c>
      <c r="J11" s="7">
        <f t="shared" si="1"/>
        <v>2162</v>
      </c>
      <c r="K11" s="8">
        <v>39553</v>
      </c>
      <c r="L11" s="9">
        <v>39569</v>
      </c>
      <c r="M11" s="5"/>
    </row>
    <row r="12" spans="2:13" ht="74.25" customHeight="1" x14ac:dyDescent="0.25">
      <c r="B12" s="4">
        <v>5</v>
      </c>
      <c r="C12" s="5" t="s">
        <v>77</v>
      </c>
      <c r="D12" s="5" t="s">
        <v>84</v>
      </c>
      <c r="E12" s="5" t="s">
        <v>85</v>
      </c>
      <c r="F12" s="6" t="s">
        <v>86</v>
      </c>
      <c r="G12" s="5">
        <v>20473</v>
      </c>
      <c r="H12" s="7">
        <v>4740</v>
      </c>
      <c r="I12" s="7">
        <f t="shared" si="0"/>
        <v>711</v>
      </c>
      <c r="J12" s="7">
        <f t="shared" si="1"/>
        <v>5451</v>
      </c>
      <c r="K12" s="8">
        <v>39568</v>
      </c>
      <c r="L12" s="9">
        <v>39569</v>
      </c>
      <c r="M12" s="10"/>
    </row>
    <row r="13" spans="2:13" ht="51.75" x14ac:dyDescent="0.25">
      <c r="B13" s="4">
        <v>6</v>
      </c>
      <c r="C13" s="5" t="s">
        <v>77</v>
      </c>
      <c r="D13" s="5" t="s">
        <v>84</v>
      </c>
      <c r="E13" s="5" t="s">
        <v>88</v>
      </c>
      <c r="F13" s="6" t="s">
        <v>87</v>
      </c>
      <c r="G13" s="5">
        <v>20469</v>
      </c>
      <c r="H13" s="7">
        <v>5097</v>
      </c>
      <c r="I13" s="7">
        <f t="shared" si="0"/>
        <v>764.55</v>
      </c>
      <c r="J13" s="7">
        <f t="shared" si="1"/>
        <v>5861.55</v>
      </c>
      <c r="K13" s="8">
        <v>39568</v>
      </c>
      <c r="L13" s="9">
        <v>39569</v>
      </c>
      <c r="M13" s="10"/>
    </row>
    <row r="14" spans="2:13" ht="64.5" x14ac:dyDescent="0.25">
      <c r="B14" s="4">
        <v>7</v>
      </c>
      <c r="C14" s="5" t="s">
        <v>77</v>
      </c>
      <c r="D14" s="5" t="s">
        <v>89</v>
      </c>
      <c r="E14" s="5" t="s">
        <v>90</v>
      </c>
      <c r="F14" s="6" t="s">
        <v>91</v>
      </c>
      <c r="G14" s="5">
        <v>20453</v>
      </c>
      <c r="H14" s="7">
        <v>4787</v>
      </c>
      <c r="I14" s="7">
        <f t="shared" si="0"/>
        <v>718.05</v>
      </c>
      <c r="J14" s="7">
        <f t="shared" si="1"/>
        <v>5505.05</v>
      </c>
      <c r="K14" s="8">
        <v>39548</v>
      </c>
      <c r="L14" s="9">
        <v>39569</v>
      </c>
      <c r="M14" s="10"/>
    </row>
    <row r="15" spans="2:13" ht="72" customHeight="1" x14ac:dyDescent="0.25">
      <c r="B15" s="4">
        <v>8</v>
      </c>
      <c r="C15" s="5" t="s">
        <v>77</v>
      </c>
      <c r="D15" s="5" t="s">
        <v>67</v>
      </c>
      <c r="E15" s="5" t="s">
        <v>32</v>
      </c>
      <c r="F15" s="6" t="s">
        <v>92</v>
      </c>
      <c r="G15" s="5">
        <v>20466</v>
      </c>
      <c r="H15" s="7">
        <v>17740</v>
      </c>
      <c r="I15" s="7">
        <f t="shared" si="0"/>
        <v>2661</v>
      </c>
      <c r="J15" s="7">
        <f t="shared" si="1"/>
        <v>20401</v>
      </c>
      <c r="K15" s="8">
        <v>39559</v>
      </c>
      <c r="L15" s="9">
        <v>39569</v>
      </c>
      <c r="M15" s="10"/>
    </row>
    <row r="16" spans="2:13" ht="30.75" customHeight="1" x14ac:dyDescent="0.25">
      <c r="B16" s="13"/>
      <c r="C16" s="14"/>
      <c r="D16" s="14"/>
      <c r="E16" s="14"/>
      <c r="F16" s="15"/>
      <c r="G16" s="14"/>
      <c r="H16" s="16"/>
      <c r="I16" s="16"/>
      <c r="J16" s="16"/>
      <c r="K16" s="17"/>
      <c r="L16" s="18"/>
      <c r="M16" s="19"/>
    </row>
    <row r="17" spans="2:13" ht="30.75" customHeight="1" x14ac:dyDescent="0.25">
      <c r="B17" s="13"/>
      <c r="C17" s="14"/>
      <c r="D17" s="14"/>
      <c r="E17" s="14"/>
      <c r="F17" s="15"/>
      <c r="G17" s="14"/>
      <c r="H17" s="16"/>
      <c r="I17" s="16"/>
      <c r="J17" s="16"/>
      <c r="K17" s="17"/>
      <c r="L17" s="18"/>
      <c r="M17" s="19"/>
    </row>
    <row r="18" spans="2:13" ht="15.75" x14ac:dyDescent="0.25">
      <c r="C18" s="52" t="s">
        <v>46</v>
      </c>
      <c r="D18" s="52"/>
      <c r="E18" s="52"/>
      <c r="F18" s="52"/>
      <c r="G18" s="52"/>
      <c r="H18" s="52"/>
      <c r="I18" s="52"/>
      <c r="J18" s="52"/>
      <c r="K18" s="52"/>
    </row>
    <row r="19" spans="2:13" ht="15.75" x14ac:dyDescent="0.25">
      <c r="C19" s="52" t="s">
        <v>47</v>
      </c>
      <c r="D19" s="52"/>
      <c r="E19" s="52"/>
      <c r="F19" s="52"/>
      <c r="G19" s="52"/>
      <c r="H19" s="52"/>
      <c r="I19" s="52"/>
      <c r="J19" s="52"/>
      <c r="K19" s="52"/>
    </row>
    <row r="20" spans="2:13" ht="15.75" x14ac:dyDescent="0.25">
      <c r="C20" s="52" t="s">
        <v>76</v>
      </c>
      <c r="D20" s="52"/>
      <c r="E20" s="52"/>
      <c r="F20" s="52"/>
      <c r="G20" s="52"/>
      <c r="H20" s="52"/>
      <c r="I20" s="52"/>
      <c r="J20" s="52"/>
      <c r="K20" s="52"/>
    </row>
    <row r="24" spans="2:13" s="1" customFormat="1" ht="63.75" customHeight="1" x14ac:dyDescent="0.25">
      <c r="B24" s="2" t="s">
        <v>49</v>
      </c>
      <c r="C24" s="3" t="s">
        <v>17</v>
      </c>
      <c r="D24" s="3" t="s">
        <v>18</v>
      </c>
      <c r="E24" s="3" t="s">
        <v>19</v>
      </c>
      <c r="F24" s="3" t="s">
        <v>20</v>
      </c>
      <c r="G24" s="2" t="s">
        <v>16</v>
      </c>
      <c r="H24" s="3" t="s">
        <v>13</v>
      </c>
      <c r="I24" s="3" t="s">
        <v>15</v>
      </c>
      <c r="J24" s="3" t="s">
        <v>14</v>
      </c>
      <c r="K24" s="2" t="s">
        <v>0</v>
      </c>
      <c r="L24" s="2" t="s">
        <v>50</v>
      </c>
      <c r="M24" s="2" t="s">
        <v>51</v>
      </c>
    </row>
    <row r="25" spans="2:13" ht="168.75" customHeight="1" x14ac:dyDescent="0.25">
      <c r="B25" s="4">
        <v>10</v>
      </c>
      <c r="C25" s="5" t="s">
        <v>77</v>
      </c>
      <c r="D25" s="5" t="s">
        <v>39</v>
      </c>
      <c r="E25" s="5" t="s">
        <v>93</v>
      </c>
      <c r="F25" s="6" t="s">
        <v>94</v>
      </c>
      <c r="G25" s="5">
        <v>20478</v>
      </c>
      <c r="H25" s="7">
        <v>9028</v>
      </c>
      <c r="I25" s="7">
        <f t="shared" ref="I25:I30" si="2">SUM(H25*15%)</f>
        <v>1354.2</v>
      </c>
      <c r="J25" s="7">
        <f t="shared" ref="J25:J30" si="3">SUM(H25:I25)</f>
        <v>10382.200000000001</v>
      </c>
      <c r="K25" s="8">
        <v>39570</v>
      </c>
      <c r="L25" s="9">
        <v>39569</v>
      </c>
      <c r="M25" s="10"/>
    </row>
    <row r="26" spans="2:13" ht="62.25" customHeight="1" x14ac:dyDescent="0.25">
      <c r="B26" s="4">
        <v>11</v>
      </c>
      <c r="C26" s="5" t="s">
        <v>77</v>
      </c>
      <c r="D26" s="5" t="s">
        <v>95</v>
      </c>
      <c r="E26" s="5" t="s">
        <v>96</v>
      </c>
      <c r="F26" s="6" t="s">
        <v>81</v>
      </c>
      <c r="G26" s="5">
        <v>20468</v>
      </c>
      <c r="H26" s="7">
        <v>2237</v>
      </c>
      <c r="I26" s="7">
        <f t="shared" si="2"/>
        <v>335.55</v>
      </c>
      <c r="J26" s="7">
        <f t="shared" si="3"/>
        <v>2572.5500000000002</v>
      </c>
      <c r="K26" s="8">
        <v>39568</v>
      </c>
      <c r="L26" s="9">
        <v>39569</v>
      </c>
      <c r="M26" s="10"/>
    </row>
    <row r="27" spans="2:13" ht="60.75" customHeight="1" x14ac:dyDescent="0.25">
      <c r="B27" s="4">
        <v>12</v>
      </c>
      <c r="C27" s="5" t="s">
        <v>77</v>
      </c>
      <c r="D27" s="5" t="s">
        <v>97</v>
      </c>
      <c r="E27" s="5" t="s">
        <v>96</v>
      </c>
      <c r="F27" s="6" t="s">
        <v>98</v>
      </c>
      <c r="G27" s="5">
        <v>20480</v>
      </c>
      <c r="H27" s="7">
        <v>1726</v>
      </c>
      <c r="I27" s="7">
        <f t="shared" si="2"/>
        <v>258.89999999999998</v>
      </c>
      <c r="J27" s="7">
        <f t="shared" si="3"/>
        <v>1984.9</v>
      </c>
      <c r="K27" s="8">
        <v>39574</v>
      </c>
      <c r="L27" s="9">
        <v>39569</v>
      </c>
      <c r="M27" s="10"/>
    </row>
    <row r="28" spans="2:13" ht="56.25" customHeight="1" x14ac:dyDescent="0.25">
      <c r="B28" s="4">
        <v>13</v>
      </c>
      <c r="C28" s="5" t="s">
        <v>77</v>
      </c>
      <c r="D28" s="5" t="s">
        <v>39</v>
      </c>
      <c r="E28" s="5" t="s">
        <v>63</v>
      </c>
      <c r="F28" s="6" t="s">
        <v>81</v>
      </c>
      <c r="G28" s="5">
        <v>20470</v>
      </c>
      <c r="H28" s="7">
        <v>2922</v>
      </c>
      <c r="I28" s="7">
        <f t="shared" si="2"/>
        <v>438.3</v>
      </c>
      <c r="J28" s="7">
        <f t="shared" si="3"/>
        <v>3360.3</v>
      </c>
      <c r="K28" s="8">
        <v>39568</v>
      </c>
      <c r="L28" s="9">
        <v>39569</v>
      </c>
      <c r="M28" s="10"/>
    </row>
    <row r="29" spans="2:13" ht="60.75" customHeight="1" x14ac:dyDescent="0.25">
      <c r="B29" s="4">
        <v>15</v>
      </c>
      <c r="C29" s="5" t="s">
        <v>77</v>
      </c>
      <c r="D29" s="5" t="s">
        <v>99</v>
      </c>
      <c r="E29" s="5" t="s">
        <v>100</v>
      </c>
      <c r="F29" s="6" t="s">
        <v>81</v>
      </c>
      <c r="G29" s="5">
        <v>20471</v>
      </c>
      <c r="H29" s="7">
        <v>5647</v>
      </c>
      <c r="I29" s="7">
        <f t="shared" si="2"/>
        <v>847.05</v>
      </c>
      <c r="J29" s="7">
        <f t="shared" si="3"/>
        <v>6494.05</v>
      </c>
      <c r="K29" s="8">
        <v>39568</v>
      </c>
      <c r="L29" s="9">
        <v>39569</v>
      </c>
      <c r="M29" s="10"/>
    </row>
    <row r="30" spans="2:13" ht="60.75" customHeight="1" x14ac:dyDescent="0.25">
      <c r="B30" s="4">
        <v>16</v>
      </c>
      <c r="C30" s="5" t="s">
        <v>77</v>
      </c>
      <c r="D30" s="5" t="s">
        <v>99</v>
      </c>
      <c r="E30" s="5" t="s">
        <v>72</v>
      </c>
      <c r="F30" s="6" t="s">
        <v>87</v>
      </c>
      <c r="G30" s="5">
        <v>20467</v>
      </c>
      <c r="H30" s="7">
        <v>5647</v>
      </c>
      <c r="I30" s="7">
        <f t="shared" si="2"/>
        <v>847.05</v>
      </c>
      <c r="J30" s="7">
        <f t="shared" si="3"/>
        <v>6494.05</v>
      </c>
      <c r="K30" s="8">
        <v>39568</v>
      </c>
      <c r="L30" s="9">
        <v>39569</v>
      </c>
      <c r="M30" s="10"/>
    </row>
    <row r="31" spans="2:13" x14ac:dyDescent="0.25">
      <c r="B31" s="53" t="s">
        <v>45</v>
      </c>
      <c r="C31" s="54"/>
      <c r="D31" s="54"/>
      <c r="E31" s="54"/>
      <c r="F31" s="54"/>
      <c r="G31" s="55"/>
      <c r="H31" s="11">
        <f>SUM(H1:H30)</f>
        <v>68317</v>
      </c>
      <c r="I31" s="11">
        <f>SUM(I1:I30)</f>
        <v>10247.549999999997</v>
      </c>
      <c r="J31" s="11">
        <f>SUM(J1:J30)</f>
        <v>78564.55</v>
      </c>
      <c r="K31" s="10"/>
      <c r="L31" s="10"/>
      <c r="M31" s="10"/>
    </row>
  </sheetData>
  <mergeCells count="7">
    <mergeCell ref="C1:K1"/>
    <mergeCell ref="C2:K2"/>
    <mergeCell ref="C3:K3"/>
    <mergeCell ref="B31:G31"/>
    <mergeCell ref="C18:K18"/>
    <mergeCell ref="C19:K19"/>
    <mergeCell ref="C20:K2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1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"/>
  <sheetViews>
    <sheetView topLeftCell="A13" zoomScale="66" zoomScaleNormal="66" workbookViewId="0">
      <selection sqref="A1:IV65536"/>
    </sheetView>
  </sheetViews>
  <sheetFormatPr baseColWidth="10" defaultRowHeight="15" x14ac:dyDescent="0.25"/>
  <cols>
    <col min="1" max="1" width="11.28515625" customWidth="1"/>
    <col min="2" max="2" width="7.85546875" customWidth="1"/>
    <col min="3" max="3" width="25" customWidth="1"/>
    <col min="4" max="4" width="13.28515625" bestFit="1" customWidth="1"/>
    <col min="5" max="5" width="10" customWidth="1"/>
    <col min="6" max="7" width="34.42578125" customWidth="1"/>
    <col min="8" max="8" width="12.42578125" customWidth="1"/>
    <col min="9" max="9" width="14.85546875" customWidth="1"/>
    <col min="10" max="10" width="12.42578125" bestFit="1" customWidth="1"/>
    <col min="11" max="11" width="15.140625" customWidth="1"/>
    <col min="12" max="12" width="16.5703125" customWidth="1"/>
    <col min="13" max="13" width="10.7109375" customWidth="1"/>
    <col min="14" max="14" width="10.85546875" customWidth="1"/>
  </cols>
  <sheetData>
    <row r="1" spans="2:14" ht="15.75" x14ac:dyDescent="0.25">
      <c r="C1" s="52" t="s">
        <v>46</v>
      </c>
      <c r="D1" s="52"/>
      <c r="E1" s="52"/>
      <c r="F1" s="52"/>
      <c r="G1" s="52"/>
      <c r="H1" s="52"/>
      <c r="I1" s="52"/>
      <c r="J1" s="52"/>
      <c r="K1" s="52"/>
      <c r="L1" s="52"/>
    </row>
    <row r="2" spans="2:14" ht="15.75" x14ac:dyDescent="0.25">
      <c r="C2" s="52" t="s">
        <v>47</v>
      </c>
      <c r="D2" s="52"/>
      <c r="E2" s="52"/>
      <c r="F2" s="52"/>
      <c r="G2" s="52"/>
      <c r="H2" s="52"/>
      <c r="I2" s="52"/>
      <c r="J2" s="52"/>
      <c r="K2" s="52"/>
      <c r="L2" s="52"/>
    </row>
    <row r="3" spans="2:14" ht="15.75" x14ac:dyDescent="0.25">
      <c r="C3" s="52" t="s">
        <v>48</v>
      </c>
      <c r="D3" s="52"/>
      <c r="E3" s="52"/>
      <c r="F3" s="52"/>
      <c r="G3" s="52"/>
      <c r="H3" s="52"/>
      <c r="I3" s="52"/>
      <c r="J3" s="52"/>
      <c r="K3" s="52"/>
      <c r="L3" s="52"/>
    </row>
    <row r="7" spans="2:14" s="1" customFormat="1" ht="63.75" customHeight="1" x14ac:dyDescent="0.25">
      <c r="B7" s="2" t="s">
        <v>49</v>
      </c>
      <c r="C7" s="3" t="s">
        <v>17</v>
      </c>
      <c r="D7" s="3" t="s">
        <v>18</v>
      </c>
      <c r="E7" s="3" t="s">
        <v>19</v>
      </c>
      <c r="F7" s="2" t="s">
        <v>107</v>
      </c>
      <c r="G7" s="3" t="s">
        <v>20</v>
      </c>
      <c r="H7" s="2" t="s">
        <v>16</v>
      </c>
      <c r="I7" s="3" t="s">
        <v>13</v>
      </c>
      <c r="J7" s="3" t="s">
        <v>15</v>
      </c>
      <c r="K7" s="3" t="s">
        <v>14</v>
      </c>
      <c r="L7" s="2" t="s">
        <v>0</v>
      </c>
      <c r="M7" s="2" t="s">
        <v>50</v>
      </c>
      <c r="N7" s="2" t="s">
        <v>51</v>
      </c>
    </row>
    <row r="8" spans="2:14" s="20" customFormat="1" ht="24.75" x14ac:dyDescent="0.25">
      <c r="B8" s="21">
        <v>1</v>
      </c>
      <c r="C8" s="22" t="s">
        <v>6</v>
      </c>
      <c r="D8" s="22" t="s">
        <v>10</v>
      </c>
      <c r="E8" s="22" t="s">
        <v>11</v>
      </c>
      <c r="F8" s="12"/>
      <c r="G8" s="23" t="s">
        <v>12</v>
      </c>
      <c r="H8" s="24">
        <v>20611</v>
      </c>
      <c r="I8" s="25">
        <v>2210</v>
      </c>
      <c r="J8" s="25">
        <f t="shared" ref="J8:J15" si="0">SUM(I8*15%)</f>
        <v>331.5</v>
      </c>
      <c r="K8" s="25">
        <f t="shared" ref="K8:K15" si="1">SUM(I8:J8)</f>
        <v>2541.5</v>
      </c>
      <c r="L8" s="26">
        <v>39601</v>
      </c>
      <c r="M8" s="27">
        <v>39661</v>
      </c>
      <c r="N8" s="22" t="s">
        <v>52</v>
      </c>
    </row>
    <row r="9" spans="2:14" ht="58.5" customHeight="1" x14ac:dyDescent="0.25">
      <c r="B9" s="28">
        <v>2</v>
      </c>
      <c r="C9" s="22" t="s">
        <v>6</v>
      </c>
      <c r="D9" s="22" t="s">
        <v>10</v>
      </c>
      <c r="E9" s="22" t="s">
        <v>11</v>
      </c>
      <c r="F9" s="23" t="s">
        <v>21</v>
      </c>
      <c r="G9" s="23"/>
      <c r="H9" s="24">
        <v>20610</v>
      </c>
      <c r="I9" s="25">
        <v>2327</v>
      </c>
      <c r="J9" s="25">
        <f t="shared" si="0"/>
        <v>349.05</v>
      </c>
      <c r="K9" s="25">
        <f t="shared" si="1"/>
        <v>2676.05</v>
      </c>
      <c r="L9" s="26">
        <v>39601</v>
      </c>
      <c r="M9" s="27">
        <v>39661</v>
      </c>
      <c r="N9" s="22" t="s">
        <v>52</v>
      </c>
    </row>
    <row r="10" spans="2:14" ht="24.75" x14ac:dyDescent="0.25">
      <c r="B10" s="28">
        <v>3</v>
      </c>
      <c r="C10" s="22" t="s">
        <v>6</v>
      </c>
      <c r="D10" s="22" t="s">
        <v>22</v>
      </c>
      <c r="E10" s="22" t="s">
        <v>23</v>
      </c>
      <c r="F10" s="6"/>
      <c r="G10" s="23" t="s">
        <v>24</v>
      </c>
      <c r="H10" s="24">
        <v>20609</v>
      </c>
      <c r="I10" s="25">
        <v>2570</v>
      </c>
      <c r="J10" s="25">
        <f t="shared" si="0"/>
        <v>385.5</v>
      </c>
      <c r="K10" s="25">
        <f t="shared" si="1"/>
        <v>2955.5</v>
      </c>
      <c r="L10" s="26">
        <v>39601</v>
      </c>
      <c r="M10" s="27">
        <v>39661</v>
      </c>
      <c r="N10" s="22" t="s">
        <v>52</v>
      </c>
    </row>
    <row r="11" spans="2:14" ht="54" customHeight="1" x14ac:dyDescent="0.25">
      <c r="B11" s="28">
        <v>4</v>
      </c>
      <c r="C11" s="22" t="s">
        <v>6</v>
      </c>
      <c r="D11" s="22" t="s">
        <v>22</v>
      </c>
      <c r="E11" s="22" t="s">
        <v>23</v>
      </c>
      <c r="F11" s="23" t="s">
        <v>25</v>
      </c>
      <c r="G11" s="23"/>
      <c r="H11" s="24">
        <v>20608</v>
      </c>
      <c r="I11" s="25">
        <v>1889</v>
      </c>
      <c r="J11" s="25">
        <f t="shared" si="0"/>
        <v>283.34999999999997</v>
      </c>
      <c r="K11" s="25">
        <f t="shared" si="1"/>
        <v>2172.35</v>
      </c>
      <c r="L11" s="26">
        <v>39601</v>
      </c>
      <c r="M11" s="27">
        <v>39661</v>
      </c>
      <c r="N11" s="22" t="s">
        <v>52</v>
      </c>
    </row>
    <row r="12" spans="2:14" ht="48.75" x14ac:dyDescent="0.25">
      <c r="B12" s="28">
        <v>5</v>
      </c>
      <c r="C12" s="22" t="s">
        <v>6</v>
      </c>
      <c r="D12" s="22" t="s">
        <v>4</v>
      </c>
      <c r="E12" s="22" t="s">
        <v>36</v>
      </c>
      <c r="F12" s="23" t="s">
        <v>38</v>
      </c>
      <c r="G12" s="23"/>
      <c r="H12" s="24">
        <v>20604</v>
      </c>
      <c r="I12" s="25">
        <v>1839</v>
      </c>
      <c r="J12" s="25">
        <f t="shared" si="0"/>
        <v>275.84999999999997</v>
      </c>
      <c r="K12" s="25">
        <f t="shared" si="1"/>
        <v>2114.85</v>
      </c>
      <c r="L12" s="26">
        <v>39601</v>
      </c>
      <c r="M12" s="27">
        <v>39661</v>
      </c>
      <c r="N12" s="22" t="s">
        <v>52</v>
      </c>
    </row>
    <row r="13" spans="2:14" ht="52.5" customHeight="1" x14ac:dyDescent="0.25">
      <c r="B13" s="28">
        <v>6</v>
      </c>
      <c r="C13" s="22" t="s">
        <v>6</v>
      </c>
      <c r="D13" s="22" t="s">
        <v>10</v>
      </c>
      <c r="E13" s="22" t="s">
        <v>41</v>
      </c>
      <c r="F13" s="23" t="s">
        <v>38</v>
      </c>
      <c r="G13" s="23"/>
      <c r="H13" s="24">
        <v>20601</v>
      </c>
      <c r="I13" s="25">
        <v>2327</v>
      </c>
      <c r="J13" s="25">
        <f t="shared" si="0"/>
        <v>349.05</v>
      </c>
      <c r="K13" s="25">
        <f t="shared" si="1"/>
        <v>2676.05</v>
      </c>
      <c r="L13" s="26">
        <v>39601</v>
      </c>
      <c r="M13" s="27">
        <v>39661</v>
      </c>
      <c r="N13" s="22" t="s">
        <v>52</v>
      </c>
    </row>
    <row r="14" spans="2:14" ht="56.25" customHeight="1" x14ac:dyDescent="0.25">
      <c r="B14" s="28">
        <v>7</v>
      </c>
      <c r="C14" s="22" t="s">
        <v>6</v>
      </c>
      <c r="D14" s="22" t="s">
        <v>10</v>
      </c>
      <c r="E14" s="22" t="s">
        <v>40</v>
      </c>
      <c r="F14" s="6"/>
      <c r="G14" s="23" t="s">
        <v>44</v>
      </c>
      <c r="H14" s="24">
        <v>20603</v>
      </c>
      <c r="I14" s="25">
        <v>4880</v>
      </c>
      <c r="J14" s="25">
        <f t="shared" si="0"/>
        <v>732</v>
      </c>
      <c r="K14" s="25">
        <f t="shared" si="1"/>
        <v>5612</v>
      </c>
      <c r="L14" s="26">
        <v>39601</v>
      </c>
      <c r="M14" s="27">
        <v>39661</v>
      </c>
      <c r="N14" s="22" t="s">
        <v>52</v>
      </c>
    </row>
    <row r="15" spans="2:14" ht="54.75" customHeight="1" x14ac:dyDescent="0.25">
      <c r="B15" s="28">
        <v>8</v>
      </c>
      <c r="C15" s="22" t="s">
        <v>6</v>
      </c>
      <c r="D15" s="22" t="s">
        <v>2</v>
      </c>
      <c r="E15" s="22" t="s">
        <v>42</v>
      </c>
      <c r="F15" s="23" t="s">
        <v>38</v>
      </c>
      <c r="G15" s="23"/>
      <c r="H15" s="24">
        <v>20614</v>
      </c>
      <c r="I15" s="25">
        <v>1839</v>
      </c>
      <c r="J15" s="25">
        <f t="shared" si="0"/>
        <v>275.84999999999997</v>
      </c>
      <c r="K15" s="25">
        <f t="shared" si="1"/>
        <v>2114.85</v>
      </c>
      <c r="L15" s="26">
        <v>39601</v>
      </c>
      <c r="M15" s="27">
        <v>39661</v>
      </c>
      <c r="N15" s="22" t="s">
        <v>52</v>
      </c>
    </row>
    <row r="16" spans="2:14" ht="54.75" customHeight="1" x14ac:dyDescent="0.25">
      <c r="B16" s="28">
        <v>9</v>
      </c>
      <c r="C16" s="22" t="s">
        <v>109</v>
      </c>
      <c r="D16" s="22" t="s">
        <v>110</v>
      </c>
      <c r="E16" s="22"/>
      <c r="F16" s="23"/>
      <c r="G16" s="23" t="s">
        <v>111</v>
      </c>
      <c r="H16" s="24">
        <v>384</v>
      </c>
      <c r="I16" s="25">
        <v>600</v>
      </c>
      <c r="J16" s="25">
        <f>SUM(I16*15%)</f>
        <v>90</v>
      </c>
      <c r="K16" s="25">
        <f>SUM(I16:J16)</f>
        <v>690</v>
      </c>
      <c r="L16" s="26">
        <v>39588</v>
      </c>
      <c r="M16" s="27">
        <v>39661</v>
      </c>
      <c r="N16" s="22" t="s">
        <v>52</v>
      </c>
    </row>
    <row r="17" spans="2:14" x14ac:dyDescent="0.25">
      <c r="B17" s="53" t="s">
        <v>45</v>
      </c>
      <c r="C17" s="54"/>
      <c r="D17" s="54"/>
      <c r="E17" s="54"/>
      <c r="F17" s="54"/>
      <c r="G17" s="54"/>
      <c r="H17" s="55"/>
      <c r="I17" s="11">
        <f>SUM(I1:I16)</f>
        <v>20481</v>
      </c>
      <c r="J17" s="11">
        <f>SUM(J1:J16)</f>
        <v>3072.1499999999996</v>
      </c>
      <c r="K17" s="11">
        <f>SUM(K1:K16)</f>
        <v>23553.149999999998</v>
      </c>
      <c r="L17" s="10"/>
      <c r="M17" s="10"/>
      <c r="N17" s="10"/>
    </row>
  </sheetData>
  <mergeCells count="4">
    <mergeCell ref="C1:L1"/>
    <mergeCell ref="C2:L2"/>
    <mergeCell ref="C3:L3"/>
    <mergeCell ref="B17:H17"/>
  </mergeCells>
  <pageMargins left="0.11811023622047245" right="0.31496062992125984" top="0.74803149606299213" bottom="0.74803149606299213" header="0.31496062992125984" footer="0.31496062992125984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zoomScale="71" zoomScaleNormal="71" workbookViewId="0">
      <selection activeCell="F11" sqref="F11"/>
    </sheetView>
  </sheetViews>
  <sheetFormatPr baseColWidth="10" defaultRowHeight="15" x14ac:dyDescent="0.25"/>
  <cols>
    <col min="1" max="1" width="11.28515625" customWidth="1"/>
    <col min="2" max="2" width="7.85546875" customWidth="1"/>
    <col min="3" max="3" width="25" customWidth="1"/>
    <col min="4" max="4" width="13.28515625" bestFit="1" customWidth="1"/>
    <col min="5" max="5" width="10" customWidth="1"/>
    <col min="6" max="7" width="34.42578125" customWidth="1"/>
    <col min="8" max="8" width="12.42578125" customWidth="1"/>
    <col min="9" max="9" width="14.85546875" customWidth="1"/>
    <col min="10" max="10" width="12.42578125" bestFit="1" customWidth="1"/>
    <col min="11" max="11" width="15.140625" customWidth="1"/>
    <col min="12" max="12" width="16.5703125" customWidth="1"/>
    <col min="13" max="13" width="10.7109375" customWidth="1"/>
    <col min="14" max="14" width="10.85546875" customWidth="1"/>
  </cols>
  <sheetData>
    <row r="1" spans="2:14" ht="15.75" x14ac:dyDescent="0.25">
      <c r="C1" s="52" t="s">
        <v>46</v>
      </c>
      <c r="D1" s="52"/>
      <c r="E1" s="52"/>
      <c r="F1" s="52"/>
      <c r="G1" s="52"/>
      <c r="H1" s="52"/>
      <c r="I1" s="52"/>
      <c r="J1" s="52"/>
      <c r="K1" s="52"/>
      <c r="L1" s="52"/>
    </row>
    <row r="2" spans="2:14" ht="15.75" x14ac:dyDescent="0.25">
      <c r="C2" s="52" t="s">
        <v>47</v>
      </c>
      <c r="D2" s="52"/>
      <c r="E2" s="52"/>
      <c r="F2" s="52"/>
      <c r="G2" s="52"/>
      <c r="H2" s="52"/>
      <c r="I2" s="52"/>
      <c r="J2" s="52"/>
      <c r="K2" s="52"/>
      <c r="L2" s="52"/>
    </row>
    <row r="3" spans="2:14" ht="15.75" x14ac:dyDescent="0.25">
      <c r="C3" s="52" t="s">
        <v>48</v>
      </c>
      <c r="D3" s="52"/>
      <c r="E3" s="52"/>
      <c r="F3" s="52"/>
      <c r="G3" s="52"/>
      <c r="H3" s="52"/>
      <c r="I3" s="52"/>
      <c r="J3" s="52"/>
      <c r="K3" s="52"/>
      <c r="L3" s="52"/>
    </row>
    <row r="7" spans="2:14" s="1" customFormat="1" ht="63.75" customHeight="1" x14ac:dyDescent="0.25">
      <c r="B7" s="2" t="s">
        <v>49</v>
      </c>
      <c r="C7" s="3" t="s">
        <v>17</v>
      </c>
      <c r="D7" s="3" t="s">
        <v>18</v>
      </c>
      <c r="E7" s="3" t="s">
        <v>19</v>
      </c>
      <c r="F7" s="2" t="s">
        <v>107</v>
      </c>
      <c r="G7" s="3" t="s">
        <v>20</v>
      </c>
      <c r="H7" s="2" t="s">
        <v>16</v>
      </c>
      <c r="I7" s="3" t="s">
        <v>13</v>
      </c>
      <c r="J7" s="3" t="s">
        <v>15</v>
      </c>
      <c r="K7" s="3" t="s">
        <v>14</v>
      </c>
      <c r="L7" s="2" t="s">
        <v>0</v>
      </c>
      <c r="M7" s="2" t="s">
        <v>50</v>
      </c>
      <c r="N7" s="2" t="s">
        <v>51</v>
      </c>
    </row>
    <row r="8" spans="2:14" s="20" customFormat="1" ht="24.75" x14ac:dyDescent="0.25">
      <c r="B8" s="21">
        <v>1</v>
      </c>
      <c r="C8" s="22" t="s">
        <v>6</v>
      </c>
      <c r="D8" s="24" t="s">
        <v>112</v>
      </c>
      <c r="E8" s="24" t="s">
        <v>96</v>
      </c>
      <c r="F8" s="12"/>
      <c r="G8" s="23" t="s">
        <v>113</v>
      </c>
      <c r="H8" s="24">
        <v>20653</v>
      </c>
      <c r="I8" s="25">
        <v>2010</v>
      </c>
      <c r="J8" s="25">
        <f t="shared" ref="J8:J13" si="0">SUM(I8*15%)</f>
        <v>301.5</v>
      </c>
      <c r="K8" s="25">
        <f t="shared" ref="K8:K13" si="1">SUM(I8:J8)</f>
        <v>2311.5</v>
      </c>
      <c r="L8" s="26">
        <v>39665</v>
      </c>
      <c r="M8" s="27">
        <v>39661</v>
      </c>
      <c r="N8" s="22">
        <v>162</v>
      </c>
    </row>
    <row r="9" spans="2:14" ht="91.5" customHeight="1" x14ac:dyDescent="0.25">
      <c r="B9" s="28">
        <v>2</v>
      </c>
      <c r="C9" s="22" t="s">
        <v>6</v>
      </c>
      <c r="D9" s="24" t="s">
        <v>28</v>
      </c>
      <c r="E9" s="24" t="s">
        <v>115</v>
      </c>
      <c r="F9" s="23"/>
      <c r="G9" s="23" t="s">
        <v>114</v>
      </c>
      <c r="H9" s="24">
        <v>20664</v>
      </c>
      <c r="I9" s="25">
        <v>4560</v>
      </c>
      <c r="J9" s="25">
        <f t="shared" si="0"/>
        <v>684</v>
      </c>
      <c r="K9" s="25">
        <f t="shared" si="1"/>
        <v>5244</v>
      </c>
      <c r="L9" s="26">
        <v>39666</v>
      </c>
      <c r="M9" s="27">
        <v>39661</v>
      </c>
      <c r="N9" s="22">
        <v>162</v>
      </c>
    </row>
    <row r="10" spans="2:14" ht="84" customHeight="1" x14ac:dyDescent="0.25">
      <c r="B10" s="28">
        <v>3</v>
      </c>
      <c r="C10" s="22" t="s">
        <v>6</v>
      </c>
      <c r="D10" s="24" t="s">
        <v>39</v>
      </c>
      <c r="E10" s="24" t="s">
        <v>11</v>
      </c>
      <c r="F10" s="6"/>
      <c r="G10" s="23" t="s">
        <v>116</v>
      </c>
      <c r="H10" s="24">
        <v>20662</v>
      </c>
      <c r="I10" s="25">
        <v>3990</v>
      </c>
      <c r="J10" s="25">
        <f t="shared" si="0"/>
        <v>598.5</v>
      </c>
      <c r="K10" s="25">
        <f t="shared" si="1"/>
        <v>4588.5</v>
      </c>
      <c r="L10" s="26">
        <v>39666</v>
      </c>
      <c r="M10" s="27">
        <v>39661</v>
      </c>
      <c r="N10" s="22">
        <v>162</v>
      </c>
    </row>
    <row r="11" spans="2:14" ht="54" customHeight="1" x14ac:dyDescent="0.25">
      <c r="B11" s="28">
        <v>4</v>
      </c>
      <c r="C11" s="22" t="s">
        <v>6</v>
      </c>
      <c r="D11" s="24" t="s">
        <v>39</v>
      </c>
      <c r="E11" s="24" t="s">
        <v>117</v>
      </c>
      <c r="F11" s="23" t="s">
        <v>25</v>
      </c>
      <c r="G11" s="23" t="s">
        <v>118</v>
      </c>
      <c r="H11" s="24">
        <v>20652</v>
      </c>
      <c r="I11" s="25">
        <v>3626.52</v>
      </c>
      <c r="J11" s="25">
        <f t="shared" si="0"/>
        <v>543.97799999999995</v>
      </c>
      <c r="K11" s="25">
        <f t="shared" si="1"/>
        <v>4170.4979999999996</v>
      </c>
      <c r="L11" s="26">
        <v>39665</v>
      </c>
      <c r="M11" s="27">
        <v>39661</v>
      </c>
      <c r="N11" s="22">
        <v>162</v>
      </c>
    </row>
    <row r="12" spans="2:14" ht="24.75" x14ac:dyDescent="0.25">
      <c r="B12" s="28">
        <v>5</v>
      </c>
      <c r="C12" s="22" t="s">
        <v>6</v>
      </c>
      <c r="D12" s="24" t="s">
        <v>39</v>
      </c>
      <c r="E12" s="24" t="s">
        <v>11</v>
      </c>
      <c r="F12" s="23"/>
      <c r="G12" s="23" t="s">
        <v>119</v>
      </c>
      <c r="H12" s="24">
        <v>20660</v>
      </c>
      <c r="I12" s="25">
        <v>1080</v>
      </c>
      <c r="J12" s="25">
        <f t="shared" si="0"/>
        <v>162</v>
      </c>
      <c r="K12" s="25">
        <f t="shared" si="1"/>
        <v>1242</v>
      </c>
      <c r="L12" s="26">
        <v>39666</v>
      </c>
      <c r="M12" s="27">
        <v>39661</v>
      </c>
      <c r="N12" s="22">
        <v>162</v>
      </c>
    </row>
    <row r="13" spans="2:14" ht="71.25" customHeight="1" x14ac:dyDescent="0.25">
      <c r="B13" s="28">
        <v>6</v>
      </c>
      <c r="C13" s="22" t="s">
        <v>6</v>
      </c>
      <c r="D13" s="24" t="s">
        <v>39</v>
      </c>
      <c r="E13" s="24" t="s">
        <v>41</v>
      </c>
      <c r="F13" s="23"/>
      <c r="G13" s="23" t="s">
        <v>120</v>
      </c>
      <c r="H13" s="24">
        <v>20661</v>
      </c>
      <c r="I13" s="25">
        <v>2680</v>
      </c>
      <c r="J13" s="25">
        <f t="shared" si="0"/>
        <v>402</v>
      </c>
      <c r="K13" s="25">
        <f t="shared" si="1"/>
        <v>3082</v>
      </c>
      <c r="L13" s="26">
        <v>39666</v>
      </c>
      <c r="M13" s="27">
        <v>39661</v>
      </c>
      <c r="N13" s="22">
        <v>162</v>
      </c>
    </row>
    <row r="14" spans="2:14" x14ac:dyDescent="0.25">
      <c r="B14" s="53" t="s">
        <v>45</v>
      </c>
      <c r="C14" s="54"/>
      <c r="D14" s="54"/>
      <c r="E14" s="54"/>
      <c r="F14" s="54"/>
      <c r="G14" s="54"/>
      <c r="H14" s="55"/>
      <c r="I14" s="11">
        <f>SUM(I1:I13)</f>
        <v>17946.52</v>
      </c>
      <c r="J14" s="11">
        <f>SUM(J1:J13)</f>
        <v>2691.9780000000001</v>
      </c>
      <c r="K14" s="11">
        <f>SUM(K1:K13)</f>
        <v>20638.498</v>
      </c>
      <c r="L14" s="10"/>
      <c r="M14" s="10"/>
      <c r="N14" s="10"/>
    </row>
  </sheetData>
  <mergeCells count="4">
    <mergeCell ref="C1:L1"/>
    <mergeCell ref="C2:L2"/>
    <mergeCell ref="C3:L3"/>
    <mergeCell ref="B14:H1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8"/>
  <sheetViews>
    <sheetView topLeftCell="B7" zoomScale="75" zoomScaleNormal="75" workbookViewId="0">
      <selection activeCell="C12" sqref="C12"/>
    </sheetView>
  </sheetViews>
  <sheetFormatPr baseColWidth="10" defaultRowHeight="15" x14ac:dyDescent="0.25"/>
  <cols>
    <col min="1" max="1" width="11.28515625" customWidth="1"/>
    <col min="2" max="2" width="7.85546875" customWidth="1"/>
    <col min="3" max="3" width="25" customWidth="1"/>
    <col min="4" max="4" width="13.28515625" bestFit="1" customWidth="1"/>
    <col min="5" max="5" width="10" customWidth="1"/>
    <col min="6" max="7" width="34.42578125" customWidth="1"/>
    <col min="8" max="8" width="12.42578125" customWidth="1"/>
    <col min="9" max="9" width="14.85546875" customWidth="1"/>
    <col min="10" max="10" width="12.42578125" bestFit="1" customWidth="1"/>
    <col min="11" max="11" width="15.140625" customWidth="1"/>
    <col min="12" max="12" width="16.5703125" customWidth="1"/>
    <col min="13" max="13" width="10.7109375" customWidth="1"/>
    <col min="14" max="14" width="10.85546875" customWidth="1"/>
  </cols>
  <sheetData>
    <row r="1" spans="2:14" ht="15.75" x14ac:dyDescent="0.25">
      <c r="C1" s="52" t="s">
        <v>46</v>
      </c>
      <c r="D1" s="52"/>
      <c r="E1" s="52"/>
      <c r="F1" s="52"/>
      <c r="G1" s="52"/>
      <c r="H1" s="52"/>
      <c r="I1" s="52"/>
      <c r="J1" s="52"/>
      <c r="K1" s="52"/>
      <c r="L1" s="52"/>
    </row>
    <row r="2" spans="2:14" ht="15.75" x14ac:dyDescent="0.25">
      <c r="C2" s="52" t="s">
        <v>47</v>
      </c>
      <c r="D2" s="52"/>
      <c r="E2" s="52"/>
      <c r="F2" s="52"/>
      <c r="G2" s="52"/>
      <c r="H2" s="52"/>
      <c r="I2" s="52"/>
      <c r="J2" s="52"/>
      <c r="K2" s="52"/>
      <c r="L2" s="52"/>
    </row>
    <row r="3" spans="2:14" ht="15.75" x14ac:dyDescent="0.25">
      <c r="C3" s="52" t="s">
        <v>48</v>
      </c>
      <c r="D3" s="52"/>
      <c r="E3" s="52"/>
      <c r="F3" s="52"/>
      <c r="G3" s="52"/>
      <c r="H3" s="52"/>
      <c r="I3" s="52"/>
      <c r="J3" s="52"/>
      <c r="K3" s="52"/>
      <c r="L3" s="52"/>
    </row>
    <row r="7" spans="2:14" s="1" customFormat="1" ht="63.75" customHeight="1" x14ac:dyDescent="0.25">
      <c r="B7" s="2" t="s">
        <v>49</v>
      </c>
      <c r="C7" s="3" t="s">
        <v>17</v>
      </c>
      <c r="D7" s="3" t="s">
        <v>18</v>
      </c>
      <c r="E7" s="3" t="s">
        <v>19</v>
      </c>
      <c r="F7" s="2" t="s">
        <v>124</v>
      </c>
      <c r="G7" s="3" t="s">
        <v>20</v>
      </c>
      <c r="H7" s="2" t="s">
        <v>16</v>
      </c>
      <c r="I7" s="3" t="s">
        <v>13</v>
      </c>
      <c r="J7" s="3" t="s">
        <v>15</v>
      </c>
      <c r="K7" s="3" t="s">
        <v>14</v>
      </c>
      <c r="L7" s="2" t="s">
        <v>0</v>
      </c>
      <c r="M7" s="2" t="s">
        <v>50</v>
      </c>
      <c r="N7" s="2" t="s">
        <v>51</v>
      </c>
    </row>
    <row r="8" spans="2:14" s="20" customFormat="1" x14ac:dyDescent="0.25">
      <c r="B8" s="21">
        <v>1</v>
      </c>
      <c r="C8" s="22" t="s">
        <v>121</v>
      </c>
      <c r="D8" s="24" t="s">
        <v>122</v>
      </c>
      <c r="E8" s="24" t="s">
        <v>123</v>
      </c>
      <c r="F8" s="12"/>
      <c r="G8" s="23" t="s">
        <v>125</v>
      </c>
      <c r="H8" s="24">
        <v>6528</v>
      </c>
      <c r="I8" s="25">
        <v>1975</v>
      </c>
      <c r="J8" s="25">
        <f t="shared" ref="J8:J13" si="0">SUM(I8*15%)</f>
        <v>296.25</v>
      </c>
      <c r="K8" s="25">
        <f t="shared" ref="K8:K13" si="1">SUM(I8:J8)</f>
        <v>2271.25</v>
      </c>
      <c r="L8" s="26">
        <v>39672</v>
      </c>
      <c r="M8" s="27">
        <v>39692</v>
      </c>
      <c r="N8" s="22">
        <v>162</v>
      </c>
    </row>
    <row r="9" spans="2:14" ht="91.5" customHeight="1" x14ac:dyDescent="0.25">
      <c r="B9" s="28">
        <v>2</v>
      </c>
      <c r="C9" s="22" t="s">
        <v>121</v>
      </c>
      <c r="D9" s="24" t="s">
        <v>67</v>
      </c>
      <c r="E9" s="24" t="s">
        <v>126</v>
      </c>
      <c r="F9" s="29" t="s">
        <v>128</v>
      </c>
      <c r="G9" s="29" t="s">
        <v>127</v>
      </c>
      <c r="H9" s="24">
        <v>6529</v>
      </c>
      <c r="I9" s="25">
        <v>5025</v>
      </c>
      <c r="J9" s="25">
        <f t="shared" si="0"/>
        <v>753.75</v>
      </c>
      <c r="K9" s="25">
        <f t="shared" si="1"/>
        <v>5778.75</v>
      </c>
      <c r="L9" s="26">
        <v>39672</v>
      </c>
      <c r="M9" s="27">
        <v>39692</v>
      </c>
      <c r="N9" s="22">
        <v>162</v>
      </c>
    </row>
    <row r="10" spans="2:14" ht="84" customHeight="1" x14ac:dyDescent="0.25">
      <c r="B10" s="28">
        <v>3</v>
      </c>
      <c r="C10" s="22" t="s">
        <v>129</v>
      </c>
      <c r="D10" s="24" t="s">
        <v>130</v>
      </c>
      <c r="E10" s="24" t="s">
        <v>93</v>
      </c>
      <c r="F10" s="29" t="s">
        <v>128</v>
      </c>
      <c r="G10" s="23"/>
      <c r="H10" s="24">
        <v>87</v>
      </c>
      <c r="I10" s="25">
        <v>3070</v>
      </c>
      <c r="J10" s="25">
        <f t="shared" si="0"/>
        <v>460.5</v>
      </c>
      <c r="K10" s="25">
        <f t="shared" si="1"/>
        <v>3530.5</v>
      </c>
      <c r="L10" s="26">
        <v>39687</v>
      </c>
      <c r="M10" s="27">
        <v>39692</v>
      </c>
      <c r="N10" s="22">
        <v>162</v>
      </c>
    </row>
    <row r="11" spans="2:14" ht="54" customHeight="1" x14ac:dyDescent="0.25">
      <c r="B11" s="28">
        <v>4</v>
      </c>
      <c r="C11" s="22" t="s">
        <v>129</v>
      </c>
      <c r="D11" s="24" t="s">
        <v>130</v>
      </c>
      <c r="E11" s="24" t="s">
        <v>69</v>
      </c>
      <c r="F11" s="29" t="s">
        <v>128</v>
      </c>
      <c r="G11" s="23"/>
      <c r="H11" s="24">
        <v>86</v>
      </c>
      <c r="I11" s="25">
        <v>2616</v>
      </c>
      <c r="J11" s="25">
        <f t="shared" si="0"/>
        <v>392.4</v>
      </c>
      <c r="K11" s="25">
        <f t="shared" si="1"/>
        <v>3008.4</v>
      </c>
      <c r="L11" s="26">
        <v>39687</v>
      </c>
      <c r="M11" s="27">
        <v>39692</v>
      </c>
      <c r="N11" s="22">
        <v>162</v>
      </c>
    </row>
    <row r="12" spans="2:14" ht="48" x14ac:dyDescent="0.25">
      <c r="B12" s="28">
        <v>5</v>
      </c>
      <c r="C12" s="22" t="s">
        <v>134</v>
      </c>
      <c r="D12" s="24" t="s">
        <v>135</v>
      </c>
      <c r="E12" s="24" t="s">
        <v>65</v>
      </c>
      <c r="F12" s="29" t="s">
        <v>128</v>
      </c>
      <c r="G12" s="23"/>
      <c r="H12" s="24">
        <v>20508</v>
      </c>
      <c r="I12" s="25">
        <v>1999</v>
      </c>
      <c r="J12" s="25">
        <f t="shared" si="0"/>
        <v>299.84999999999997</v>
      </c>
      <c r="K12" s="25">
        <f t="shared" si="1"/>
        <v>2298.85</v>
      </c>
      <c r="L12" s="26"/>
      <c r="M12" s="27"/>
      <c r="N12" s="22">
        <v>162</v>
      </c>
    </row>
    <row r="13" spans="2:14" ht="48" x14ac:dyDescent="0.25">
      <c r="B13" s="28">
        <v>6</v>
      </c>
      <c r="C13" s="22" t="s">
        <v>134</v>
      </c>
      <c r="D13" s="24" t="s">
        <v>136</v>
      </c>
      <c r="E13" s="24" t="s">
        <v>80</v>
      </c>
      <c r="F13" s="29" t="s">
        <v>128</v>
      </c>
      <c r="G13" s="23"/>
      <c r="H13" s="24">
        <v>20509</v>
      </c>
      <c r="I13" s="25">
        <v>1979</v>
      </c>
      <c r="J13" s="25">
        <f t="shared" si="0"/>
        <v>296.84999999999997</v>
      </c>
      <c r="K13" s="25">
        <f t="shared" si="1"/>
        <v>2275.85</v>
      </c>
      <c r="L13" s="26"/>
      <c r="M13" s="27"/>
      <c r="N13" s="22"/>
    </row>
    <row r="14" spans="2:14" x14ac:dyDescent="0.25">
      <c r="B14" s="53" t="s">
        <v>45</v>
      </c>
      <c r="C14" s="54"/>
      <c r="D14" s="54"/>
      <c r="E14" s="54"/>
      <c r="F14" s="54"/>
      <c r="G14" s="54"/>
      <c r="H14" s="55"/>
      <c r="I14" s="11">
        <f>SUM(I1:I13)</f>
        <v>16664</v>
      </c>
      <c r="J14" s="11">
        <f>SUM(J1:J13)</f>
        <v>2499.6</v>
      </c>
      <c r="K14" s="11">
        <f>SUM(K1:K13)</f>
        <v>19163.599999999999</v>
      </c>
      <c r="L14" s="10"/>
      <c r="M14" s="10"/>
      <c r="N14" s="10"/>
    </row>
    <row r="16" spans="2:14" x14ac:dyDescent="0.25">
      <c r="C16" t="s">
        <v>131</v>
      </c>
      <c r="D16">
        <v>63472.4</v>
      </c>
    </row>
    <row r="17" spans="3:4" x14ac:dyDescent="0.25">
      <c r="C17" t="s">
        <v>132</v>
      </c>
      <c r="D17">
        <v>63157.35</v>
      </c>
    </row>
    <row r="18" spans="3:4" x14ac:dyDescent="0.25">
      <c r="C18" t="s">
        <v>133</v>
      </c>
      <c r="D18">
        <f>SUM(D16-D17)</f>
        <v>315.05000000000291</v>
      </c>
    </row>
  </sheetData>
  <mergeCells count="4">
    <mergeCell ref="C1:L1"/>
    <mergeCell ref="C2:L2"/>
    <mergeCell ref="C3:L3"/>
    <mergeCell ref="B14:H14"/>
  </mergeCells>
  <pageMargins left="0.51181102362204722" right="0.51181102362204722" top="0.74803149606299213" bottom="0.74803149606299213" header="0.31496062992125984" footer="0.31496062992125984"/>
  <pageSetup paperSize="9" scale="5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view="pageBreakPreview" zoomScale="90" zoomScaleNormal="100" zoomScaleSheetLayoutView="90" workbookViewId="0">
      <selection activeCell="F57" sqref="F57"/>
    </sheetView>
  </sheetViews>
  <sheetFormatPr baseColWidth="10" defaultRowHeight="15" x14ac:dyDescent="0.25"/>
  <cols>
    <col min="1" max="3" width="1.5703125" customWidth="1"/>
    <col min="4" max="4" width="22.28515625" customWidth="1"/>
    <col min="5" max="5" width="15.5703125" customWidth="1"/>
    <col min="6" max="6" width="12.85546875" customWidth="1"/>
    <col min="8" max="8" width="16.28515625" customWidth="1"/>
    <col min="9" max="9" width="9.5703125" customWidth="1"/>
    <col min="10" max="10" width="4.28515625" customWidth="1"/>
    <col min="11" max="11" width="11.7109375" customWidth="1"/>
    <col min="12" max="12" width="4.28515625" customWidth="1"/>
    <col min="13" max="14" width="1.7109375" customWidth="1"/>
    <col min="15" max="15" width="1.42578125" customWidth="1"/>
  </cols>
  <sheetData>
    <row r="1" spans="1:14" ht="15.75" thickBot="1" x14ac:dyDescent="0.3"/>
    <row r="2" spans="1:14" ht="7.5" customHeight="1" thickTop="1" x14ac:dyDescent="0.25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4" x14ac:dyDescent="0.25">
      <c r="B3" s="43"/>
      <c r="C3" s="34"/>
      <c r="D3" s="34"/>
      <c r="E3" s="34"/>
      <c r="F3" s="34"/>
      <c r="G3" s="34"/>
      <c r="H3" s="34"/>
      <c r="I3" s="34"/>
      <c r="J3" s="34"/>
      <c r="K3" s="34"/>
      <c r="L3" s="34"/>
      <c r="M3" s="44"/>
    </row>
    <row r="4" spans="1:14" ht="15.75" x14ac:dyDescent="0.25">
      <c r="A4" s="30"/>
      <c r="B4" s="45"/>
      <c r="C4" s="36"/>
      <c r="D4" s="60" t="s">
        <v>162</v>
      </c>
      <c r="E4" s="60"/>
      <c r="F4" s="60"/>
      <c r="G4" s="60"/>
      <c r="H4" s="60"/>
      <c r="I4" s="60"/>
      <c r="J4" s="60"/>
      <c r="K4" s="60"/>
      <c r="L4" s="60"/>
      <c r="M4" s="44"/>
    </row>
    <row r="5" spans="1:14" ht="15.75" x14ac:dyDescent="0.25">
      <c r="A5" s="30"/>
      <c r="B5" s="43"/>
      <c r="C5" s="36"/>
      <c r="D5" s="57" t="s">
        <v>163</v>
      </c>
      <c r="E5" s="57"/>
      <c r="F5" s="57"/>
      <c r="G5" s="57"/>
      <c r="H5" s="57"/>
      <c r="I5" s="57"/>
      <c r="J5" s="57"/>
      <c r="K5" s="57"/>
      <c r="L5" s="57"/>
      <c r="M5" s="44"/>
    </row>
    <row r="6" spans="1:14" ht="15.75" x14ac:dyDescent="0.25">
      <c r="B6" s="43"/>
      <c r="C6" s="57" t="s">
        <v>164</v>
      </c>
      <c r="D6" s="57"/>
      <c r="E6" s="57"/>
      <c r="F6" s="57"/>
      <c r="G6" s="57"/>
      <c r="H6" s="57"/>
      <c r="I6" s="57"/>
      <c r="J6" s="57"/>
      <c r="K6" s="57"/>
      <c r="L6" s="57"/>
      <c r="M6" s="46"/>
      <c r="N6" s="30"/>
    </row>
    <row r="7" spans="1:14" x14ac:dyDescent="0.25">
      <c r="B7" s="43"/>
      <c r="C7" s="34"/>
      <c r="D7" s="34"/>
      <c r="E7" s="34"/>
      <c r="F7" s="34"/>
      <c r="G7" s="34"/>
      <c r="H7" s="34"/>
      <c r="I7" s="58" t="s">
        <v>149</v>
      </c>
      <c r="J7" s="58"/>
      <c r="K7" s="31"/>
      <c r="L7" s="31"/>
      <c r="M7" s="44"/>
    </row>
    <row r="8" spans="1:14" x14ac:dyDescent="0.25">
      <c r="B8" s="43"/>
      <c r="C8" s="34"/>
      <c r="D8" s="34"/>
      <c r="E8" s="34"/>
      <c r="F8" s="34"/>
      <c r="G8" s="34"/>
      <c r="H8" s="34"/>
      <c r="I8" s="34"/>
      <c r="J8" s="34"/>
      <c r="K8" s="34"/>
      <c r="L8" s="34"/>
      <c r="M8" s="44"/>
    </row>
    <row r="9" spans="1:14" x14ac:dyDescent="0.25">
      <c r="B9" s="43"/>
      <c r="C9" s="34"/>
      <c r="D9" s="34" t="s">
        <v>137</v>
      </c>
      <c r="E9" s="31"/>
      <c r="F9" s="31"/>
      <c r="G9" s="34"/>
      <c r="H9" s="34" t="s">
        <v>144</v>
      </c>
      <c r="I9" s="34"/>
      <c r="J9" s="31"/>
      <c r="K9" s="31"/>
      <c r="L9" s="31"/>
      <c r="M9" s="44"/>
    </row>
    <row r="10" spans="1:14" ht="8.25" customHeight="1" x14ac:dyDescent="0.25">
      <c r="B10" s="4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44"/>
    </row>
    <row r="11" spans="1:14" x14ac:dyDescent="0.25">
      <c r="B11" s="43"/>
      <c r="C11" s="34"/>
      <c r="D11" s="34" t="s">
        <v>138</v>
      </c>
      <c r="E11" s="31"/>
      <c r="F11" s="31"/>
      <c r="G11" s="34"/>
      <c r="H11" s="34" t="s">
        <v>143</v>
      </c>
      <c r="I11" s="31"/>
      <c r="J11" s="31"/>
      <c r="K11" s="31"/>
      <c r="L11" s="31"/>
      <c r="M11" s="44"/>
    </row>
    <row r="12" spans="1:14" ht="9.75" customHeight="1" x14ac:dyDescent="0.25">
      <c r="B12" s="4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44"/>
    </row>
    <row r="13" spans="1:14" x14ac:dyDescent="0.25">
      <c r="B13" s="43"/>
      <c r="C13" s="34"/>
      <c r="D13" s="34" t="s">
        <v>139</v>
      </c>
      <c r="E13" s="31"/>
      <c r="F13" s="31"/>
      <c r="G13" s="34"/>
      <c r="H13" s="34" t="s">
        <v>148</v>
      </c>
      <c r="I13" s="37" t="s">
        <v>145</v>
      </c>
      <c r="J13" s="33"/>
      <c r="K13" s="37" t="s">
        <v>146</v>
      </c>
      <c r="L13" s="35"/>
      <c r="M13" s="44"/>
    </row>
    <row r="14" spans="1:14" ht="9.75" customHeight="1" x14ac:dyDescent="0.25">
      <c r="B14" s="4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4"/>
    </row>
    <row r="15" spans="1:14" x14ac:dyDescent="0.25">
      <c r="B15" s="43"/>
      <c r="C15" s="34"/>
      <c r="D15" s="34" t="s">
        <v>147</v>
      </c>
      <c r="E15" s="31"/>
      <c r="F15" s="31"/>
      <c r="G15" s="31"/>
      <c r="H15" s="31"/>
      <c r="I15" s="31"/>
      <c r="J15" s="31"/>
      <c r="K15" s="31"/>
      <c r="L15" s="31"/>
      <c r="M15" s="44"/>
    </row>
    <row r="16" spans="1:14" ht="27.75" customHeight="1" x14ac:dyDescent="0.25">
      <c r="B16" s="43"/>
      <c r="C16" s="34"/>
      <c r="D16" s="34"/>
      <c r="E16" s="32"/>
      <c r="F16" s="32"/>
      <c r="G16" s="32"/>
      <c r="H16" s="32"/>
      <c r="I16" s="32"/>
      <c r="J16" s="32"/>
      <c r="K16" s="32"/>
      <c r="L16" s="31"/>
      <c r="M16" s="44"/>
    </row>
    <row r="17" spans="2:13" ht="9" customHeight="1" x14ac:dyDescent="0.25">
      <c r="B17" s="4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44"/>
    </row>
    <row r="18" spans="2:13" ht="18" customHeight="1" x14ac:dyDescent="0.25">
      <c r="B18" s="43"/>
      <c r="C18" s="34"/>
      <c r="D18" s="59" t="s">
        <v>154</v>
      </c>
      <c r="E18" s="59"/>
      <c r="F18" s="59"/>
      <c r="G18" s="59"/>
      <c r="H18" s="59"/>
      <c r="I18" s="59"/>
      <c r="J18" s="59"/>
      <c r="K18" s="59"/>
      <c r="L18" s="59"/>
      <c r="M18" s="44"/>
    </row>
    <row r="19" spans="2:13" ht="9" customHeight="1" x14ac:dyDescent="0.25">
      <c r="B19" s="4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44"/>
    </row>
    <row r="20" spans="2:13" x14ac:dyDescent="0.25">
      <c r="B20" s="43"/>
      <c r="C20" s="34"/>
      <c r="D20" s="34" t="s">
        <v>155</v>
      </c>
      <c r="E20" s="31"/>
      <c r="F20" s="31"/>
      <c r="G20" s="31"/>
      <c r="H20" s="31"/>
      <c r="I20" s="31"/>
      <c r="J20" s="31"/>
      <c r="K20" s="31"/>
      <c r="L20" s="31"/>
      <c r="M20" s="44"/>
    </row>
    <row r="21" spans="2:13" ht="9" customHeight="1" x14ac:dyDescent="0.25">
      <c r="B21" s="4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44"/>
    </row>
    <row r="22" spans="2:13" x14ac:dyDescent="0.25">
      <c r="B22" s="43"/>
      <c r="C22" s="34"/>
      <c r="D22" s="38" t="s">
        <v>140</v>
      </c>
      <c r="E22" s="31"/>
      <c r="F22" s="38" t="s">
        <v>141</v>
      </c>
      <c r="G22" s="31"/>
      <c r="H22" s="38" t="s">
        <v>142</v>
      </c>
      <c r="I22" s="31"/>
      <c r="J22" s="34"/>
      <c r="K22" s="34"/>
      <c r="L22" s="34"/>
      <c r="M22" s="44"/>
    </row>
    <row r="23" spans="2:13" ht="9" customHeight="1" x14ac:dyDescent="0.25">
      <c r="B23" s="4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44"/>
    </row>
    <row r="24" spans="2:13" x14ac:dyDescent="0.25">
      <c r="B24" s="43"/>
      <c r="C24" s="34"/>
      <c r="D24" s="38" t="s">
        <v>156</v>
      </c>
      <c r="E24" s="31"/>
      <c r="F24" s="31"/>
      <c r="G24" s="34"/>
      <c r="H24" s="38" t="s">
        <v>157</v>
      </c>
      <c r="I24" s="31"/>
      <c r="J24" s="31"/>
      <c r="K24" s="31"/>
      <c r="L24" s="31"/>
      <c r="M24" s="44"/>
    </row>
    <row r="25" spans="2:13" ht="9.75" customHeight="1" x14ac:dyDescent="0.25">
      <c r="B25" s="4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44"/>
    </row>
    <row r="26" spans="2:13" x14ac:dyDescent="0.25">
      <c r="B26" s="43"/>
      <c r="C26" s="34"/>
      <c r="D26" s="38" t="s">
        <v>158</v>
      </c>
      <c r="E26" s="31"/>
      <c r="F26" s="31"/>
      <c r="G26" s="31"/>
      <c r="H26" s="31"/>
      <c r="I26" s="31"/>
      <c r="J26" s="31"/>
      <c r="K26" s="31"/>
      <c r="L26" s="31"/>
      <c r="M26" s="44"/>
    </row>
    <row r="27" spans="2:13" ht="9.75" customHeight="1" x14ac:dyDescent="0.25">
      <c r="B27" s="4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44"/>
    </row>
    <row r="28" spans="2:13" x14ac:dyDescent="0.25">
      <c r="B28" s="43"/>
      <c r="C28" s="34"/>
      <c r="D28" s="49" t="s">
        <v>152</v>
      </c>
      <c r="E28" s="34"/>
      <c r="F28" s="34"/>
      <c r="G28" s="34"/>
      <c r="H28" s="34"/>
      <c r="I28" s="34"/>
      <c r="J28" s="34"/>
      <c r="K28" s="34"/>
      <c r="L28" s="34"/>
      <c r="M28" s="44"/>
    </row>
    <row r="29" spans="2:13" ht="4.5" customHeight="1" x14ac:dyDescent="0.25">
      <c r="B29" s="4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44"/>
    </row>
    <row r="30" spans="2:13" x14ac:dyDescent="0.25">
      <c r="B30" s="43"/>
      <c r="C30" s="34"/>
      <c r="D30" s="34" t="s">
        <v>150</v>
      </c>
      <c r="E30" s="34"/>
      <c r="F30" s="34"/>
      <c r="G30" s="34"/>
      <c r="H30" s="34"/>
      <c r="I30" s="34"/>
      <c r="J30" s="34"/>
      <c r="K30" s="34"/>
      <c r="L30" s="34"/>
      <c r="M30" s="44"/>
    </row>
    <row r="31" spans="2:13" x14ac:dyDescent="0.25">
      <c r="B31" s="43"/>
      <c r="C31" s="34"/>
      <c r="D31" s="34" t="s">
        <v>151</v>
      </c>
      <c r="E31" s="34"/>
      <c r="F31" s="34"/>
      <c r="G31" s="34"/>
      <c r="H31" s="34"/>
      <c r="I31" s="34"/>
      <c r="J31" s="34"/>
      <c r="K31" s="34"/>
      <c r="L31" s="34"/>
      <c r="M31" s="44"/>
    </row>
    <row r="32" spans="2:13" x14ac:dyDescent="0.25">
      <c r="B32" s="43"/>
      <c r="C32" s="34"/>
      <c r="D32" s="34" t="s">
        <v>159</v>
      </c>
      <c r="E32" s="34"/>
      <c r="F32" s="34"/>
      <c r="G32" s="34"/>
      <c r="H32" s="34"/>
      <c r="I32" s="34"/>
      <c r="J32" s="34"/>
      <c r="K32" s="34"/>
      <c r="L32" s="34"/>
      <c r="M32" s="44"/>
    </row>
    <row r="33" spans="1:14" x14ac:dyDescent="0.25">
      <c r="B33" s="43"/>
      <c r="C33" s="34"/>
      <c r="D33" s="34" t="s">
        <v>160</v>
      </c>
      <c r="E33" s="34"/>
      <c r="F33" s="34"/>
      <c r="G33" s="34"/>
      <c r="H33" s="34"/>
      <c r="I33" s="34"/>
      <c r="J33" s="34"/>
      <c r="K33" s="34"/>
      <c r="L33" s="34"/>
      <c r="M33" s="44"/>
    </row>
    <row r="34" spans="1:14" x14ac:dyDescent="0.25">
      <c r="B34" s="43"/>
      <c r="C34" s="34"/>
      <c r="D34" s="34" t="s">
        <v>161</v>
      </c>
      <c r="E34" s="34"/>
      <c r="F34" s="34"/>
      <c r="G34" s="34"/>
      <c r="H34" s="34"/>
      <c r="I34" s="34"/>
      <c r="J34" s="34"/>
      <c r="K34" s="34"/>
      <c r="L34" s="34"/>
      <c r="M34" s="44"/>
    </row>
    <row r="35" spans="1:14" x14ac:dyDescent="0.25">
      <c r="B35" s="43"/>
      <c r="C35" s="34"/>
      <c r="D35" s="34" t="s">
        <v>153</v>
      </c>
      <c r="E35" s="34"/>
      <c r="F35" s="34"/>
      <c r="G35" s="34"/>
      <c r="H35" s="34"/>
      <c r="I35" s="34"/>
      <c r="J35" s="34"/>
      <c r="K35" s="34"/>
      <c r="L35" s="34"/>
      <c r="M35" s="44"/>
    </row>
    <row r="36" spans="1:14" ht="3.75" customHeight="1" x14ac:dyDescent="0.25">
      <c r="B36" s="4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44"/>
    </row>
    <row r="37" spans="1:14" ht="15.75" customHeight="1" thickBot="1" x14ac:dyDescent="0.3">
      <c r="B37" s="47"/>
      <c r="C37" s="39"/>
      <c r="D37" s="51" t="s">
        <v>165</v>
      </c>
      <c r="E37" s="39"/>
      <c r="F37" s="39"/>
      <c r="G37" s="39"/>
      <c r="H37" s="39"/>
      <c r="I37" s="39"/>
      <c r="J37" s="39"/>
      <c r="K37" s="39"/>
      <c r="L37" s="39"/>
      <c r="M37" s="48"/>
    </row>
    <row r="38" spans="1:14" ht="15.75" thickTop="1" x14ac:dyDescent="0.25"/>
    <row r="39" spans="1:14" ht="15.75" thickBot="1" x14ac:dyDescent="0.3"/>
    <row r="40" spans="1:14" ht="7.5" customHeight="1" thickTop="1" x14ac:dyDescent="0.25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4" x14ac:dyDescent="0.25">
      <c r="B41" s="4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44"/>
    </row>
    <row r="42" spans="1:14" ht="15.75" x14ac:dyDescent="0.25">
      <c r="A42" s="30"/>
      <c r="B42" s="45"/>
      <c r="C42" s="36"/>
      <c r="D42" s="60" t="s">
        <v>162</v>
      </c>
      <c r="E42" s="60"/>
      <c r="F42" s="60"/>
      <c r="G42" s="60"/>
      <c r="H42" s="60"/>
      <c r="I42" s="60"/>
      <c r="J42" s="60"/>
      <c r="K42" s="60"/>
      <c r="L42" s="60"/>
      <c r="M42" s="44"/>
    </row>
    <row r="43" spans="1:14" ht="15.75" x14ac:dyDescent="0.25">
      <c r="A43" s="30"/>
      <c r="B43" s="43"/>
      <c r="C43" s="36"/>
      <c r="D43" s="57" t="s">
        <v>163</v>
      </c>
      <c r="E43" s="57"/>
      <c r="F43" s="57"/>
      <c r="G43" s="57"/>
      <c r="H43" s="57"/>
      <c r="I43" s="57"/>
      <c r="J43" s="57"/>
      <c r="K43" s="57"/>
      <c r="L43" s="57"/>
      <c r="M43" s="44"/>
    </row>
    <row r="44" spans="1:14" ht="15.75" x14ac:dyDescent="0.25">
      <c r="B44" s="43"/>
      <c r="C44" s="57" t="s">
        <v>164</v>
      </c>
      <c r="D44" s="57"/>
      <c r="E44" s="57"/>
      <c r="F44" s="57"/>
      <c r="G44" s="57"/>
      <c r="H44" s="57"/>
      <c r="I44" s="57"/>
      <c r="J44" s="57"/>
      <c r="K44" s="57"/>
      <c r="L44" s="57"/>
      <c r="M44" s="46"/>
      <c r="N44" s="30"/>
    </row>
    <row r="45" spans="1:14" x14ac:dyDescent="0.25">
      <c r="B45" s="43"/>
      <c r="C45" s="34"/>
      <c r="D45" s="34"/>
      <c r="E45" s="34"/>
      <c r="F45" s="34"/>
      <c r="G45" s="34"/>
      <c r="H45" s="34"/>
      <c r="I45" s="58" t="s">
        <v>149</v>
      </c>
      <c r="J45" s="58"/>
      <c r="K45" s="31"/>
      <c r="L45" s="31"/>
      <c r="M45" s="44"/>
    </row>
    <row r="46" spans="1:14" x14ac:dyDescent="0.25">
      <c r="B46" s="4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44"/>
    </row>
    <row r="47" spans="1:14" x14ac:dyDescent="0.25">
      <c r="B47" s="43"/>
      <c r="C47" s="34"/>
      <c r="D47" s="34" t="s">
        <v>137</v>
      </c>
      <c r="E47" s="31"/>
      <c r="F47" s="31"/>
      <c r="G47" s="34"/>
      <c r="H47" s="34" t="s">
        <v>144</v>
      </c>
      <c r="I47" s="34"/>
      <c r="J47" s="31"/>
      <c r="K47" s="31"/>
      <c r="L47" s="31"/>
      <c r="M47" s="44"/>
    </row>
    <row r="48" spans="1:14" ht="8.25" customHeight="1" x14ac:dyDescent="0.25">
      <c r="B48" s="4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44"/>
    </row>
    <row r="49" spans="2:13" x14ac:dyDescent="0.25">
      <c r="B49" s="43"/>
      <c r="C49" s="34"/>
      <c r="D49" s="34" t="s">
        <v>138</v>
      </c>
      <c r="E49" s="31"/>
      <c r="F49" s="31"/>
      <c r="G49" s="34"/>
      <c r="H49" s="34" t="s">
        <v>143</v>
      </c>
      <c r="I49" s="31"/>
      <c r="J49" s="31"/>
      <c r="K49" s="31"/>
      <c r="L49" s="31"/>
      <c r="M49" s="44"/>
    </row>
    <row r="50" spans="2:13" ht="9.75" customHeight="1" x14ac:dyDescent="0.25">
      <c r="B50" s="4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44"/>
    </row>
    <row r="51" spans="2:13" x14ac:dyDescent="0.25">
      <c r="B51" s="43"/>
      <c r="C51" s="34"/>
      <c r="D51" s="34" t="s">
        <v>139</v>
      </c>
      <c r="E51" s="31"/>
      <c r="F51" s="31"/>
      <c r="G51" s="34"/>
      <c r="H51" s="34" t="s">
        <v>148</v>
      </c>
      <c r="I51" s="37" t="s">
        <v>145</v>
      </c>
      <c r="J51" s="33"/>
      <c r="K51" s="37" t="s">
        <v>146</v>
      </c>
      <c r="L51" s="35"/>
      <c r="M51" s="44"/>
    </row>
    <row r="52" spans="2:13" ht="9.75" customHeight="1" x14ac:dyDescent="0.25">
      <c r="B52" s="4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44"/>
    </row>
    <row r="53" spans="2:13" x14ac:dyDescent="0.25">
      <c r="B53" s="43"/>
      <c r="C53" s="34"/>
      <c r="D53" s="34" t="s">
        <v>147</v>
      </c>
      <c r="E53" s="31"/>
      <c r="F53" s="31"/>
      <c r="G53" s="31"/>
      <c r="H53" s="31"/>
      <c r="I53" s="31"/>
      <c r="J53" s="31"/>
      <c r="K53" s="31"/>
      <c r="L53" s="31"/>
      <c r="M53" s="44"/>
    </row>
    <row r="54" spans="2:13" ht="27.75" customHeight="1" x14ac:dyDescent="0.25">
      <c r="B54" s="43"/>
      <c r="C54" s="34"/>
      <c r="D54" s="34"/>
      <c r="E54" s="32"/>
      <c r="F54" s="32"/>
      <c r="G54" s="32"/>
      <c r="H54" s="32"/>
      <c r="I54" s="32"/>
      <c r="J54" s="32"/>
      <c r="K54" s="32"/>
      <c r="L54" s="31"/>
      <c r="M54" s="44"/>
    </row>
    <row r="55" spans="2:13" ht="9" customHeight="1" x14ac:dyDescent="0.25">
      <c r="B55" s="4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44"/>
    </row>
    <row r="56" spans="2:13" ht="18" customHeight="1" x14ac:dyDescent="0.25">
      <c r="B56" s="43"/>
      <c r="C56" s="34"/>
      <c r="D56" s="59" t="s">
        <v>154</v>
      </c>
      <c r="E56" s="59"/>
      <c r="F56" s="59"/>
      <c r="G56" s="59"/>
      <c r="H56" s="59"/>
      <c r="I56" s="59"/>
      <c r="J56" s="59"/>
      <c r="K56" s="59"/>
      <c r="L56" s="59"/>
      <c r="M56" s="44"/>
    </row>
    <row r="57" spans="2:13" ht="9" customHeight="1" x14ac:dyDescent="0.25">
      <c r="B57" s="4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44"/>
    </row>
    <row r="58" spans="2:13" x14ac:dyDescent="0.25">
      <c r="B58" s="43"/>
      <c r="C58" s="34"/>
      <c r="D58" s="34" t="s">
        <v>155</v>
      </c>
      <c r="E58" s="31"/>
      <c r="F58" s="31"/>
      <c r="G58" s="31"/>
      <c r="H58" s="31"/>
      <c r="I58" s="31"/>
      <c r="J58" s="31"/>
      <c r="K58" s="31"/>
      <c r="L58" s="31"/>
      <c r="M58" s="44"/>
    </row>
    <row r="59" spans="2:13" ht="9" customHeight="1" x14ac:dyDescent="0.25">
      <c r="B59" s="4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44"/>
    </row>
    <row r="60" spans="2:13" x14ac:dyDescent="0.25">
      <c r="B60" s="43"/>
      <c r="C60" s="34"/>
      <c r="D60" s="50" t="s">
        <v>140</v>
      </c>
      <c r="E60" s="31"/>
      <c r="F60" s="50" t="s">
        <v>141</v>
      </c>
      <c r="G60" s="31"/>
      <c r="H60" s="50" t="s">
        <v>142</v>
      </c>
      <c r="I60" s="31"/>
      <c r="J60" s="34"/>
      <c r="K60" s="34"/>
      <c r="L60" s="34"/>
      <c r="M60" s="44"/>
    </row>
    <row r="61" spans="2:13" ht="9" customHeight="1" x14ac:dyDescent="0.25">
      <c r="B61" s="4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44"/>
    </row>
    <row r="62" spans="2:13" x14ac:dyDescent="0.25">
      <c r="B62" s="43"/>
      <c r="C62" s="34"/>
      <c r="D62" s="50" t="s">
        <v>156</v>
      </c>
      <c r="E62" s="31"/>
      <c r="F62" s="31"/>
      <c r="G62" s="34"/>
      <c r="H62" s="50" t="s">
        <v>157</v>
      </c>
      <c r="I62" s="31"/>
      <c r="J62" s="31"/>
      <c r="K62" s="31"/>
      <c r="L62" s="31"/>
      <c r="M62" s="44"/>
    </row>
    <row r="63" spans="2:13" ht="9.75" customHeight="1" x14ac:dyDescent="0.25">
      <c r="B63" s="4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44"/>
    </row>
    <row r="64" spans="2:13" x14ac:dyDescent="0.25">
      <c r="B64" s="43"/>
      <c r="C64" s="34"/>
      <c r="D64" s="50" t="s">
        <v>158</v>
      </c>
      <c r="E64" s="31"/>
      <c r="F64" s="31"/>
      <c r="G64" s="31"/>
      <c r="H64" s="31"/>
      <c r="I64" s="31"/>
      <c r="J64" s="31"/>
      <c r="K64" s="31"/>
      <c r="L64" s="31"/>
      <c r="M64" s="44"/>
    </row>
    <row r="65" spans="2:13" ht="9.75" customHeight="1" x14ac:dyDescent="0.25">
      <c r="B65" s="4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44"/>
    </row>
    <row r="66" spans="2:13" x14ac:dyDescent="0.25">
      <c r="B66" s="43"/>
      <c r="C66" s="34"/>
      <c r="D66" s="49" t="s">
        <v>152</v>
      </c>
      <c r="E66" s="34"/>
      <c r="F66" s="34"/>
      <c r="G66" s="34"/>
      <c r="H66" s="34"/>
      <c r="I66" s="34"/>
      <c r="J66" s="34"/>
      <c r="K66" s="34"/>
      <c r="L66" s="34"/>
      <c r="M66" s="44"/>
    </row>
    <row r="67" spans="2:13" ht="4.5" customHeight="1" x14ac:dyDescent="0.25">
      <c r="B67" s="4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44"/>
    </row>
    <row r="68" spans="2:13" x14ac:dyDescent="0.25">
      <c r="B68" s="43"/>
      <c r="C68" s="34"/>
      <c r="D68" s="34" t="s">
        <v>150</v>
      </c>
      <c r="E68" s="34"/>
      <c r="F68" s="34"/>
      <c r="G68" s="34"/>
      <c r="H68" s="34"/>
      <c r="I68" s="34"/>
      <c r="J68" s="34"/>
      <c r="K68" s="34"/>
      <c r="L68" s="34"/>
      <c r="M68" s="44"/>
    </row>
    <row r="69" spans="2:13" x14ac:dyDescent="0.25">
      <c r="B69" s="43"/>
      <c r="C69" s="34"/>
      <c r="D69" s="34" t="s">
        <v>151</v>
      </c>
      <c r="E69" s="34"/>
      <c r="F69" s="34"/>
      <c r="G69" s="34"/>
      <c r="H69" s="34"/>
      <c r="I69" s="34"/>
      <c r="J69" s="34"/>
      <c r="K69" s="34"/>
      <c r="L69" s="34"/>
      <c r="M69" s="44"/>
    </row>
    <row r="70" spans="2:13" x14ac:dyDescent="0.25">
      <c r="B70" s="43"/>
      <c r="C70" s="34"/>
      <c r="D70" s="34" t="s">
        <v>159</v>
      </c>
      <c r="E70" s="34"/>
      <c r="F70" s="34"/>
      <c r="G70" s="34"/>
      <c r="H70" s="34"/>
      <c r="I70" s="34"/>
      <c r="J70" s="34"/>
      <c r="K70" s="34"/>
      <c r="L70" s="34"/>
      <c r="M70" s="44"/>
    </row>
    <row r="71" spans="2:13" x14ac:dyDescent="0.25">
      <c r="B71" s="43"/>
      <c r="C71" s="34"/>
      <c r="D71" s="34" t="s">
        <v>160</v>
      </c>
      <c r="E71" s="34"/>
      <c r="F71" s="34"/>
      <c r="G71" s="34"/>
      <c r="H71" s="34"/>
      <c r="I71" s="34"/>
      <c r="J71" s="34"/>
      <c r="K71" s="34"/>
      <c r="L71" s="34"/>
      <c r="M71" s="44"/>
    </row>
    <row r="72" spans="2:13" x14ac:dyDescent="0.25">
      <c r="B72" s="43"/>
      <c r="C72" s="34"/>
      <c r="D72" s="34" t="s">
        <v>161</v>
      </c>
      <c r="E72" s="34"/>
      <c r="F72" s="34"/>
      <c r="G72" s="34"/>
      <c r="H72" s="34"/>
      <c r="I72" s="34"/>
      <c r="J72" s="34"/>
      <c r="K72" s="34"/>
      <c r="L72" s="34"/>
      <c r="M72" s="44"/>
    </row>
    <row r="73" spans="2:13" x14ac:dyDescent="0.25">
      <c r="B73" s="43"/>
      <c r="C73" s="34"/>
      <c r="D73" s="34" t="s">
        <v>153</v>
      </c>
      <c r="E73" s="34"/>
      <c r="F73" s="34"/>
      <c r="G73" s="34"/>
      <c r="H73" s="34"/>
      <c r="I73" s="34"/>
      <c r="J73" s="34"/>
      <c r="K73" s="34"/>
      <c r="L73" s="34"/>
      <c r="M73" s="44"/>
    </row>
    <row r="74" spans="2:13" ht="3.75" customHeight="1" x14ac:dyDescent="0.25">
      <c r="B74" s="4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44"/>
    </row>
    <row r="75" spans="2:13" ht="15.75" customHeight="1" thickBot="1" x14ac:dyDescent="0.3">
      <c r="B75" s="47"/>
      <c r="C75" s="39"/>
      <c r="D75" s="51" t="s">
        <v>165</v>
      </c>
      <c r="E75" s="39"/>
      <c r="F75" s="39"/>
      <c r="G75" s="39"/>
      <c r="H75" s="39"/>
      <c r="I75" s="39"/>
      <c r="J75" s="39"/>
      <c r="K75" s="39"/>
      <c r="L75" s="39"/>
      <c r="M75" s="48"/>
    </row>
    <row r="76" spans="2:13" ht="15.75" thickTop="1" x14ac:dyDescent="0.25"/>
  </sheetData>
  <mergeCells count="10">
    <mergeCell ref="C44:L44"/>
    <mergeCell ref="I45:J45"/>
    <mergeCell ref="D56:L56"/>
    <mergeCell ref="I7:J7"/>
    <mergeCell ref="D4:L4"/>
    <mergeCell ref="C6:L6"/>
    <mergeCell ref="D5:L5"/>
    <mergeCell ref="D18:L18"/>
    <mergeCell ref="D42:L42"/>
    <mergeCell ref="D43:L43"/>
  </mergeCells>
  <printOptions horizontalCentered="1"/>
  <pageMargins left="0.15748031496062992" right="0.11811023622047245" top="0.15748031496062992" bottom="0.19685039370078741" header="0.15748031496062992" footer="0.15748031496062992"/>
  <pageSetup scale="74"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pago julio</vt:lpstr>
      <vt:lpstr>pago junio</vt:lpstr>
      <vt:lpstr>pago mayo</vt:lpstr>
      <vt:lpstr>pago agosto</vt:lpstr>
      <vt:lpstr>agosto 2da parte</vt:lpstr>
      <vt:lpstr>agosto 3ra parte</vt:lpstr>
      <vt:lpstr>servicio de ambulancia </vt:lpstr>
      <vt:lpstr>Hoja1</vt:lpstr>
      <vt:lpstr>'servicio de ambulancia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lialvarez</dc:creator>
  <cp:lastModifiedBy>robperez</cp:lastModifiedBy>
  <cp:lastPrinted>2015-08-11T16:43:56Z</cp:lastPrinted>
  <dcterms:created xsi:type="dcterms:W3CDTF">2008-06-16T16:30:52Z</dcterms:created>
  <dcterms:modified xsi:type="dcterms:W3CDTF">2020-12-21T16:58:21Z</dcterms:modified>
</cp:coreProperties>
</file>